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9020" windowHeight="11895"/>
  </bookViews>
  <sheets>
    <sheet name="5.5.31" sheetId="1" r:id="rId1"/>
  </sheets>
  <externalReferences>
    <externalReference r:id="rId2"/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xlnm._FilterDatabase" localSheetId="0" hidden="1">'5.5.31'!$A$8:$AI$66</definedName>
    <definedName name="_Order1" hidden="1">255</definedName>
    <definedName name="Adjs2avg">[2]Inputs!$L$255:'[2]Inputs'!$T$505</definedName>
    <definedName name="DispatchSum">"GRID Thermal Generation!R2C1:R4C2"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0">'5.5.31'!$A$1:$O$82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SAPBEXrevision" hidden="1">1</definedName>
    <definedName name="SAPBEXsysID" hidden="1">"BWP"</definedName>
    <definedName name="SAPBEXwbID" hidden="1">"45EQYSCWE9WJMGB34OOD1BOQZ"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Sheet";#N/A,#N/A,FALSE,"T-Accounts";#N/A,#N/A,FALSE,"Ins &amp; Prem ActualEstimates"}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iterate="1"/>
</workbook>
</file>

<file path=xl/calcChain.xml><?xml version="1.0" encoding="utf-8"?>
<calcChain xmlns="http://schemas.openxmlformats.org/spreadsheetml/2006/main">
  <c r="O77" i="1"/>
  <c r="N77"/>
  <c r="M77"/>
  <c r="L77"/>
  <c r="K77"/>
  <c r="J77"/>
  <c r="I77"/>
  <c r="H77"/>
  <c r="O64"/>
  <c r="O80" s="1"/>
  <c r="N64"/>
  <c r="N80" s="1"/>
  <c r="M64"/>
  <c r="M80" s="1"/>
  <c r="L64"/>
  <c r="L80" s="1"/>
  <c r="K64"/>
  <c r="K80" s="1"/>
  <c r="J64"/>
  <c r="J80" s="1"/>
  <c r="I64"/>
  <c r="I80" s="1"/>
  <c r="H64"/>
  <c r="H80" s="1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</calcChain>
</file>

<file path=xl/sharedStrings.xml><?xml version="1.0" encoding="utf-8"?>
<sst xmlns="http://schemas.openxmlformats.org/spreadsheetml/2006/main" count="242" uniqueCount="71">
  <si>
    <t>Rocky Mountain Power</t>
  </si>
  <si>
    <t>Utah General Rate Case - May 2013</t>
  </si>
  <si>
    <t>Monthly Adjustments</t>
  </si>
  <si>
    <t>Attachment DPU 2.4</t>
  </si>
  <si>
    <t>Adjustment</t>
  </si>
  <si>
    <t>Factor</t>
  </si>
  <si>
    <t>Type</t>
  </si>
  <si>
    <t>Function</t>
  </si>
  <si>
    <t>Dep/Amtz Code</t>
  </si>
  <si>
    <t>Adj Code</t>
  </si>
  <si>
    <r>
      <t>Capital Additions</t>
    </r>
    <r>
      <rPr>
        <b/>
        <vertAlign val="superscript"/>
        <sz val="10"/>
        <rFont val="Arial"/>
        <family val="2"/>
      </rPr>
      <t>1</t>
    </r>
  </si>
  <si>
    <t>Pre-merger Pacific</t>
  </si>
  <si>
    <t>DGP</t>
  </si>
  <si>
    <t>D</t>
  </si>
  <si>
    <t>STMP</t>
  </si>
  <si>
    <t>Pre-merger Utah</t>
  </si>
  <si>
    <t>DGU</t>
  </si>
  <si>
    <t>Post-merger</t>
  </si>
  <si>
    <t>SG</t>
  </si>
  <si>
    <t>Geothermal - Blundell</t>
  </si>
  <si>
    <t>STMPR</t>
  </si>
  <si>
    <t>Pollution Control Equipment</t>
  </si>
  <si>
    <t>STMPPC</t>
  </si>
  <si>
    <t>SSGCH</t>
  </si>
  <si>
    <t>HYDP</t>
  </si>
  <si>
    <t>SG-P</t>
  </si>
  <si>
    <t>SG-U</t>
  </si>
  <si>
    <t>OTHP</t>
  </si>
  <si>
    <t>Post-merger Wind</t>
  </si>
  <si>
    <t>SG-W</t>
  </si>
  <si>
    <t>SSGCT</t>
  </si>
  <si>
    <t>TRNP</t>
  </si>
  <si>
    <t>California</t>
  </si>
  <si>
    <t>CA</t>
  </si>
  <si>
    <t>DSTP</t>
  </si>
  <si>
    <t>Oregon</t>
  </si>
  <si>
    <t>OR</t>
  </si>
  <si>
    <t>Washington</t>
  </si>
  <si>
    <t>WA</t>
  </si>
  <si>
    <t>Eastern Wyoming</t>
  </si>
  <si>
    <t>WYP</t>
  </si>
  <si>
    <t>Utah</t>
  </si>
  <si>
    <t>UT</t>
  </si>
  <si>
    <t>Idaho</t>
  </si>
  <si>
    <t>ID</t>
  </si>
  <si>
    <t>Western Wyoming</t>
  </si>
  <si>
    <t>WYU</t>
  </si>
  <si>
    <t>GNLP</t>
  </si>
  <si>
    <t>General Office</t>
  </si>
  <si>
    <t>SO</t>
  </si>
  <si>
    <t>Customer Service</t>
  </si>
  <si>
    <t>CN</t>
  </si>
  <si>
    <t>Fuel Related</t>
  </si>
  <si>
    <t>SE</t>
  </si>
  <si>
    <t>Coal Mine</t>
  </si>
  <si>
    <t>MNGP</t>
  </si>
  <si>
    <t>A</t>
  </si>
  <si>
    <t>INTP</t>
  </si>
  <si>
    <t>Hydro Relicensing</t>
  </si>
  <si>
    <t>Cholla Intangible</t>
  </si>
  <si>
    <r>
      <t xml:space="preserve">1 </t>
    </r>
    <r>
      <rPr>
        <sz val="10"/>
        <rFont val="Arial"/>
        <family val="2"/>
      </rPr>
      <t>The Steam Function additions are combined by factor. The pollution control items have not been broken out.</t>
    </r>
  </si>
  <si>
    <t>Removals:</t>
  </si>
  <si>
    <t>Distribution (UT Situs)</t>
  </si>
  <si>
    <t>General</t>
  </si>
  <si>
    <t>Hydro</t>
  </si>
  <si>
    <t>Mining</t>
  </si>
  <si>
    <t>Other</t>
  </si>
  <si>
    <t>Steam</t>
  </si>
  <si>
    <t>Transmission</t>
  </si>
  <si>
    <r>
      <t xml:space="preserve">2 </t>
    </r>
    <r>
      <rPr>
        <sz val="10"/>
        <rFont val="Arial"/>
        <family val="2"/>
      </rPr>
      <t>The 'Total Plant Additions &amp; Removals' row is comparable to the forecast plant additions in the rate case, which include miscellaneous removals.</t>
    </r>
  </si>
  <si>
    <r>
      <t>Total Plant Additions &amp; Removals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</si>
</sst>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_-* #,##0\ &quot;F&quot;_-;\-* #,##0\ &quot;F&quot;_-;_-* &quot;-&quot;\ &quot;F&quot;_-;_-@_-"/>
    <numFmt numFmtId="167" formatCode="&quot;$&quot;###0;[Red]\(&quot;$&quot;###0\)"/>
    <numFmt numFmtId="168" formatCode="&quot;$&quot;#,##0\ ;\(&quot;$&quot;#,##0\)"/>
    <numFmt numFmtId="169" formatCode="0.0"/>
    <numFmt numFmtId="170" formatCode="#,##0.000;[Red]\-#,##0.000"/>
    <numFmt numFmtId="171" formatCode="mmm\ dd\,\ yyyy"/>
  </numFmts>
  <fonts count="3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TimesNewRomanPS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1"/>
      <color rgb="FF1F497D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94">
    <xf numFmtId="0" fontId="0" fillId="0" borderId="0"/>
    <xf numFmtId="43" fontId="3" fillId="0" borderId="0" applyFont="0" applyFill="0" applyBorder="0" applyAlignment="0" applyProtection="0"/>
    <xf numFmtId="4" fontId="5" fillId="2" borderId="1" applyNumberFormat="0" applyProtection="0">
      <alignment horizontal="left" vertical="center" indent="1"/>
    </xf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0" fillId="0" borderId="0" applyFont="0" applyFill="0" applyBorder="0" applyProtection="0">
      <alignment horizontal="right"/>
    </xf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38" fontId="11" fillId="3" borderId="0" applyNumberFormat="0" applyBorder="0" applyAlignment="0" applyProtection="0"/>
    <xf numFmtId="0" fontId="12" fillId="0" borderId="0"/>
    <xf numFmtId="0" fontId="13" fillId="0" borderId="4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1" fillId="4" borderId="5" applyNumberFormat="0" applyBorder="0" applyAlignment="0" applyProtection="0"/>
    <xf numFmtId="169" fontId="14" fillId="0" borderId="0" applyNumberFormat="0" applyFill="0" applyBorder="0" applyAlignment="0" applyProtection="0"/>
    <xf numFmtId="37" fontId="15" fillId="0" borderId="0" applyNumberFormat="0" applyFill="0" applyBorder="0"/>
    <xf numFmtId="0" fontId="11" fillId="0" borderId="6" applyNumberFormat="0" applyBorder="0" applyAlignment="0"/>
    <xf numFmtId="17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12" fontId="13" fillId="5" borderId="7">
      <alignment horizontal="lef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6" borderId="1" applyNumberFormat="0" applyProtection="0">
      <alignment vertical="center"/>
    </xf>
    <xf numFmtId="4" fontId="20" fillId="7" borderId="1" applyNumberFormat="0" applyProtection="0">
      <alignment vertical="center"/>
    </xf>
    <xf numFmtId="4" fontId="19" fillId="7" borderId="1" applyNumberFormat="0" applyProtection="0">
      <alignment vertical="center"/>
    </xf>
    <xf numFmtId="4" fontId="19" fillId="7" borderId="1" applyNumberFormat="0" applyProtection="0">
      <alignment horizontal="left" vertical="center" indent="1"/>
    </xf>
    <xf numFmtId="4" fontId="19" fillId="7" borderId="1" applyNumberFormat="0" applyProtection="0">
      <alignment horizontal="left" vertical="center" indent="1"/>
    </xf>
    <xf numFmtId="4" fontId="19" fillId="7" borderId="1" applyNumberFormat="0" applyProtection="0">
      <alignment horizontal="left" vertical="center" indent="1"/>
    </xf>
    <xf numFmtId="4" fontId="19" fillId="7" borderId="1" applyNumberFormat="0" applyProtection="0">
      <alignment horizontal="left" vertical="center" indent="1"/>
    </xf>
    <xf numFmtId="4" fontId="19" fillId="7" borderId="1" applyNumberFormat="0" applyProtection="0">
      <alignment horizontal="left" vertical="center" indent="1"/>
    </xf>
    <xf numFmtId="4" fontId="19" fillId="7" borderId="1" applyNumberFormat="0" applyProtection="0">
      <alignment horizontal="left" vertical="center" indent="1"/>
    </xf>
    <xf numFmtId="0" fontId="19" fillId="7" borderId="1" applyNumberFormat="0" applyProtection="0">
      <alignment horizontal="left" vertical="top" indent="1"/>
    </xf>
    <xf numFmtId="4" fontId="19" fillId="8" borderId="8" applyNumberFormat="0" applyProtection="0">
      <alignment vertical="center"/>
    </xf>
    <xf numFmtId="4" fontId="19" fillId="8" borderId="1" applyNumberFormat="0" applyProtection="0"/>
    <xf numFmtId="4" fontId="19" fillId="8" borderId="1" applyNumberFormat="0" applyProtection="0"/>
    <xf numFmtId="4" fontId="19" fillId="8" borderId="1" applyNumberFormat="0" applyProtection="0"/>
    <xf numFmtId="4" fontId="19" fillId="8" borderId="1" applyNumberFormat="0" applyProtection="0"/>
    <xf numFmtId="4" fontId="19" fillId="8" borderId="1" applyNumberFormat="0" applyProtection="0"/>
    <xf numFmtId="4" fontId="19" fillId="8" borderId="0" applyNumberFormat="0" applyProtection="0">
      <alignment horizontal="left" vertical="center" indent="1"/>
    </xf>
    <xf numFmtId="4" fontId="19" fillId="8" borderId="1" applyNumberFormat="0" applyProtection="0"/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5" fillId="13" borderId="1" applyNumberFormat="0" applyProtection="0">
      <alignment horizontal="right" vertical="center"/>
    </xf>
    <xf numFmtId="4" fontId="5" fillId="14" borderId="1" applyNumberFormat="0" applyProtection="0">
      <alignment horizontal="right" vertical="center"/>
    </xf>
    <xf numFmtId="4" fontId="5" fillId="15" borderId="1" applyNumberFormat="0" applyProtection="0">
      <alignment horizontal="right" vertical="center"/>
    </xf>
    <xf numFmtId="4" fontId="5" fillId="16" borderId="1" applyNumberFormat="0" applyProtection="0">
      <alignment horizontal="right" vertical="center"/>
    </xf>
    <xf numFmtId="4" fontId="5" fillId="17" borderId="1" applyNumberFormat="0" applyProtection="0">
      <alignment horizontal="right" vertical="center"/>
    </xf>
    <xf numFmtId="4" fontId="19" fillId="18" borderId="9" applyNumberFormat="0" applyProtection="0">
      <alignment horizontal="left" vertical="center" indent="1"/>
    </xf>
    <xf numFmtId="4" fontId="5" fillId="19" borderId="0" applyNumberFormat="0" applyProtection="0">
      <alignment horizontal="left" vertical="center" indent="1"/>
    </xf>
    <xf numFmtId="4" fontId="5" fillId="19" borderId="0" applyNumberFormat="0" applyProtection="0">
      <alignment horizontal="left" indent="1"/>
    </xf>
    <xf numFmtId="4" fontId="5" fillId="19" borderId="0" applyNumberFormat="0" applyProtection="0">
      <alignment horizontal="left" indent="1"/>
    </xf>
    <xf numFmtId="4" fontId="5" fillId="19" borderId="0" applyNumberFormat="0" applyProtection="0">
      <alignment horizontal="left" indent="1"/>
    </xf>
    <xf numFmtId="4" fontId="5" fillId="19" borderId="0" applyNumberFormat="0" applyProtection="0">
      <alignment horizontal="left" indent="1"/>
    </xf>
    <xf numFmtId="4" fontId="5" fillId="19" borderId="0" applyNumberFormat="0" applyProtection="0">
      <alignment horizontal="left" indent="1"/>
    </xf>
    <xf numFmtId="4" fontId="5" fillId="19" borderId="0" applyNumberFormat="0" applyProtection="0">
      <alignment horizontal="left" indent="1"/>
    </xf>
    <xf numFmtId="4" fontId="21" fillId="20" borderId="0" applyNumberFormat="0" applyProtection="0">
      <alignment horizontal="left" vertical="center" indent="1"/>
    </xf>
    <xf numFmtId="4" fontId="21" fillId="20" borderId="0" applyNumberFormat="0" applyProtection="0">
      <alignment horizontal="left" vertical="center" indent="1"/>
    </xf>
    <xf numFmtId="4" fontId="21" fillId="20" borderId="0" applyNumberFormat="0" applyProtection="0">
      <alignment horizontal="left" vertical="center" indent="1"/>
    </xf>
    <xf numFmtId="4" fontId="21" fillId="20" borderId="0" applyNumberFormat="0" applyProtection="0">
      <alignment horizontal="left" vertical="center" indent="1"/>
    </xf>
    <xf numFmtId="4" fontId="21" fillId="20" borderId="0" applyNumberFormat="0" applyProtection="0">
      <alignment horizontal="left" vertical="center" indent="1"/>
    </xf>
    <xf numFmtId="4" fontId="5" fillId="21" borderId="1" applyNumberFormat="0" applyProtection="0">
      <alignment horizontal="right" vertical="center"/>
    </xf>
    <xf numFmtId="4" fontId="22" fillId="0" borderId="0" applyNumberFormat="0" applyProtection="0">
      <alignment horizontal="left" vertical="center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3" fillId="22" borderId="0" applyNumberFormat="0" applyProtection="0">
      <alignment horizontal="left" indent="1"/>
    </xf>
    <xf numFmtId="4" fontId="24" fillId="0" borderId="0" applyNumberFormat="0" applyProtection="0">
      <alignment horizontal="left" vertical="center" indent="1"/>
    </xf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4" fontId="24" fillId="23" borderId="0" applyNumberFormat="0" applyProtection="0"/>
    <xf numFmtId="0" fontId="3" fillId="20" borderId="1" applyNumberFormat="0" applyProtection="0">
      <alignment horizontal="left" vertical="center" indent="1"/>
    </xf>
    <xf numFmtId="0" fontId="3" fillId="20" borderId="1" applyNumberFormat="0" applyProtection="0">
      <alignment horizontal="left" vertical="center" indent="1"/>
    </xf>
    <xf numFmtId="0" fontId="3" fillId="20" borderId="1" applyNumberFormat="0" applyProtection="0">
      <alignment horizontal="left" vertical="center" indent="1"/>
    </xf>
    <xf numFmtId="0" fontId="3" fillId="20" borderId="1" applyNumberFormat="0" applyProtection="0">
      <alignment horizontal="left" vertical="center" indent="1"/>
    </xf>
    <xf numFmtId="0" fontId="3" fillId="20" borderId="1" applyNumberFormat="0" applyProtection="0">
      <alignment horizontal="left" vertical="center" indent="1"/>
    </xf>
    <xf numFmtId="0" fontId="3" fillId="20" borderId="1" applyNumberFormat="0" applyProtection="0">
      <alignment horizontal="left" vertical="top" indent="1"/>
    </xf>
    <xf numFmtId="0" fontId="3" fillId="20" borderId="1" applyNumberFormat="0" applyProtection="0">
      <alignment horizontal="left" vertical="top" indent="1"/>
    </xf>
    <xf numFmtId="0" fontId="3" fillId="20" borderId="1" applyNumberFormat="0" applyProtection="0">
      <alignment horizontal="left" vertical="top" indent="1"/>
    </xf>
    <xf numFmtId="0" fontId="3" fillId="20" borderId="1" applyNumberFormat="0" applyProtection="0">
      <alignment horizontal="left" vertical="top" indent="1"/>
    </xf>
    <xf numFmtId="0" fontId="3" fillId="20" borderId="1" applyNumberFormat="0" applyProtection="0">
      <alignment horizontal="left" vertical="top" indent="1"/>
    </xf>
    <xf numFmtId="0" fontId="3" fillId="8" borderId="1" applyNumberFormat="0" applyProtection="0">
      <alignment horizontal="left" vertical="center" indent="1"/>
    </xf>
    <xf numFmtId="0" fontId="3" fillId="8" borderId="1" applyNumberFormat="0" applyProtection="0">
      <alignment horizontal="left" vertical="center" indent="1"/>
    </xf>
    <xf numFmtId="0" fontId="3" fillId="8" borderId="1" applyNumberFormat="0" applyProtection="0">
      <alignment horizontal="left" vertical="center" indent="1"/>
    </xf>
    <xf numFmtId="0" fontId="3" fillId="8" borderId="1" applyNumberFormat="0" applyProtection="0">
      <alignment horizontal="left" vertical="center" indent="1"/>
    </xf>
    <xf numFmtId="0" fontId="3" fillId="8" borderId="1" applyNumberFormat="0" applyProtection="0">
      <alignment horizontal="left" vertical="center" indent="1"/>
    </xf>
    <xf numFmtId="0" fontId="3" fillId="8" borderId="1" applyNumberFormat="0" applyProtection="0">
      <alignment horizontal="left" vertical="top" indent="1"/>
    </xf>
    <xf numFmtId="0" fontId="3" fillId="8" borderId="1" applyNumberFormat="0" applyProtection="0">
      <alignment horizontal="left" vertical="top" indent="1"/>
    </xf>
    <xf numFmtId="0" fontId="3" fillId="8" borderId="1" applyNumberFormat="0" applyProtection="0">
      <alignment horizontal="left" vertical="top" indent="1"/>
    </xf>
    <xf numFmtId="0" fontId="3" fillId="8" borderId="1" applyNumberFormat="0" applyProtection="0">
      <alignment horizontal="left" vertical="top" indent="1"/>
    </xf>
    <xf numFmtId="0" fontId="3" fillId="8" borderId="1" applyNumberFormat="0" applyProtection="0">
      <alignment horizontal="left" vertical="top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5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5" borderId="1" applyNumberFormat="0" applyProtection="0">
      <alignment horizontal="left" vertical="top" indent="1"/>
    </xf>
    <xf numFmtId="0" fontId="3" fillId="25" borderId="1" applyNumberFormat="0" applyProtection="0">
      <alignment horizontal="left" vertical="top" indent="1"/>
    </xf>
    <xf numFmtId="0" fontId="3" fillId="25" borderId="1" applyNumberFormat="0" applyProtection="0">
      <alignment horizontal="left" vertical="top" indent="1"/>
    </xf>
    <xf numFmtId="0" fontId="3" fillId="25" borderId="1" applyNumberFormat="0" applyProtection="0">
      <alignment horizontal="left" vertical="top" indent="1"/>
    </xf>
    <xf numFmtId="0" fontId="3" fillId="25" borderId="1" applyNumberFormat="0" applyProtection="0">
      <alignment horizontal="left" vertical="top" indent="1"/>
    </xf>
    <xf numFmtId="4" fontId="5" fillId="4" borderId="1" applyNumberFormat="0" applyProtection="0">
      <alignment vertical="center"/>
    </xf>
    <xf numFmtId="4" fontId="25" fillId="4" borderId="1" applyNumberFormat="0" applyProtection="0">
      <alignment vertical="center"/>
    </xf>
    <xf numFmtId="4" fontId="5" fillId="4" borderId="1" applyNumberFormat="0" applyProtection="0">
      <alignment horizontal="left" vertical="center" indent="1"/>
    </xf>
    <xf numFmtId="0" fontId="5" fillId="4" borderId="1" applyNumberFormat="0" applyProtection="0">
      <alignment horizontal="left" vertical="top" indent="1"/>
    </xf>
    <xf numFmtId="4" fontId="5" fillId="2" borderId="10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5" fillId="19" borderId="1" applyNumberFormat="0" applyProtection="0">
      <alignment horizontal="right" vertical="center"/>
    </xf>
    <xf numFmtId="4" fontId="5" fillId="0" borderId="1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0" fontId="5" fillId="8" borderId="1" applyNumberFormat="0" applyProtection="0">
      <alignment horizontal="center" vertical="top"/>
    </xf>
    <xf numFmtId="0" fontId="5" fillId="8" borderId="1" applyNumberFormat="0" applyProtection="0">
      <alignment horizontal="left" vertical="top"/>
    </xf>
    <xf numFmtId="0" fontId="5" fillId="8" borderId="1" applyNumberFormat="0" applyProtection="0">
      <alignment horizontal="left" vertical="top"/>
    </xf>
    <xf numFmtId="0" fontId="5" fillId="8" borderId="1" applyNumberFormat="0" applyProtection="0">
      <alignment horizontal="left" vertical="top"/>
    </xf>
    <xf numFmtId="0" fontId="5" fillId="8" borderId="1" applyNumberFormat="0" applyProtection="0">
      <alignment horizontal="left" vertical="top"/>
    </xf>
    <xf numFmtId="0" fontId="5" fillId="8" borderId="1" applyNumberFormat="0" applyProtection="0">
      <alignment horizontal="left" vertical="top"/>
    </xf>
    <xf numFmtId="0" fontId="5" fillId="8" borderId="1" applyNumberFormat="0" applyProtection="0">
      <alignment horizontal="left" vertical="top"/>
    </xf>
    <xf numFmtId="4" fontId="26" fillId="0" borderId="0" applyNumberFormat="0" applyProtection="0">
      <alignment horizontal="left" vertical="center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7" fillId="26" borderId="0" applyNumberFormat="0" applyProtection="0">
      <alignment horizontal="left"/>
    </xf>
    <xf numFmtId="4" fontId="28" fillId="19" borderId="1" applyNumberFormat="0" applyProtection="0">
      <alignment horizontal="right" vertical="center"/>
    </xf>
    <xf numFmtId="171" fontId="3" fillId="0" borderId="0" applyFill="0" applyBorder="0" applyAlignment="0" applyProtection="0">
      <alignment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5">
      <alignment horizontal="center" vertical="center" wrapText="1"/>
    </xf>
    <xf numFmtId="37" fontId="11" fillId="7" borderId="0" applyNumberFormat="0" applyBorder="0" applyAlignment="0" applyProtection="0"/>
    <xf numFmtId="37" fontId="11" fillId="0" borderId="0"/>
    <xf numFmtId="3" fontId="29" fillId="27" borderId="11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left"/>
    </xf>
    <xf numFmtId="17" fontId="0" fillId="0" borderId="0" xfId="0" applyNumberFormat="1"/>
    <xf numFmtId="0" fontId="2" fillId="0" borderId="0" xfId="0" applyFont="1" applyAlignment="1">
      <alignment horizontal="centerContinuous"/>
    </xf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164" fontId="2" fillId="0" borderId="0" xfId="0" applyNumberFormat="1" applyFont="1" applyBorder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165" fontId="3" fillId="0" borderId="0" xfId="1" applyNumberFormat="1" applyFont="1" applyFill="1"/>
    <xf numFmtId="165" fontId="0" fillId="0" borderId="0" xfId="1" applyNumberFormat="1" applyFont="1" applyFill="1"/>
    <xf numFmtId="0" fontId="3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5" fontId="0" fillId="0" borderId="2" xfId="1" applyNumberFormat="1" applyFont="1" applyFill="1" applyBorder="1"/>
    <xf numFmtId="165" fontId="0" fillId="0" borderId="0" xfId="0" applyNumberFormat="1"/>
    <xf numFmtId="0" fontId="6" fillId="0" borderId="0" xfId="0" applyFont="1" applyFill="1"/>
    <xf numFmtId="0" fontId="6" fillId="0" borderId="0" xfId="2" quotePrefix="1" applyNumberFormat="1" applyFont="1" applyFill="1" applyBorder="1" applyAlignment="1" applyProtection="1">
      <alignment horizontal="left" vertical="center"/>
      <protection locked="0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/>
    <xf numFmtId="0" fontId="7" fillId="0" borderId="0" xfId="0" applyFont="1" applyFill="1"/>
    <xf numFmtId="165" fontId="6" fillId="0" borderId="0" xfId="0" applyNumberFormat="1" applyFont="1"/>
    <xf numFmtId="165" fontId="0" fillId="0" borderId="0" xfId="1" applyNumberFormat="1" applyFont="1"/>
    <xf numFmtId="165" fontId="0" fillId="0" borderId="0" xfId="0" applyNumberFormat="1" applyFill="1"/>
    <xf numFmtId="0" fontId="3" fillId="0" borderId="0" xfId="0" applyFont="1" applyFill="1" applyAlignment="1">
      <alignment horizontal="right"/>
    </xf>
    <xf numFmtId="165" fontId="0" fillId="0" borderId="3" xfId="1" applyNumberFormat="1" applyFont="1" applyFill="1" applyBorder="1"/>
    <xf numFmtId="0" fontId="0" fillId="0" borderId="0" xfId="0" applyFill="1" applyBorder="1"/>
    <xf numFmtId="0" fontId="30" fillId="0" borderId="0" xfId="0" applyFont="1"/>
  </cellXfs>
  <cellStyles count="194"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2" xfId="12"/>
    <cellStyle name="Comma 3" xfId="13"/>
    <cellStyle name="Comma 3 2" xfId="14"/>
    <cellStyle name="Comma 4" xfId="15"/>
    <cellStyle name="Comma0" xfId="16"/>
    <cellStyle name="Currency 2" xfId="17"/>
    <cellStyle name="Currency No Comma" xfId="18"/>
    <cellStyle name="Currency0" xfId="19"/>
    <cellStyle name="Date" xfId="20"/>
    <cellStyle name="Fixed" xfId="21"/>
    <cellStyle name="Grey" xfId="22"/>
    <cellStyle name="header" xfId="23"/>
    <cellStyle name="Header1" xfId="24"/>
    <cellStyle name="Header2" xfId="25"/>
    <cellStyle name="Input [yellow]" xfId="26"/>
    <cellStyle name="MCP" xfId="27"/>
    <cellStyle name="nONE" xfId="28"/>
    <cellStyle name="noninput" xfId="29"/>
    <cellStyle name="Normal" xfId="0" builtinId="0"/>
    <cellStyle name="Normal - Style1" xfId="30"/>
    <cellStyle name="Normal 2" xfId="31"/>
    <cellStyle name="Normal 2 2" xfId="32"/>
    <cellStyle name="Normal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Password" xfId="40"/>
    <cellStyle name="Percent [2]" xfId="41"/>
    <cellStyle name="Percent 2" xfId="42"/>
    <cellStyle name="Percent 3" xfId="43"/>
    <cellStyle name="SAPBEXaggData" xfId="44"/>
    <cellStyle name="SAPBEXaggDataEmph" xfId="45"/>
    <cellStyle name="SAPBEXaggItem" xfId="46"/>
    <cellStyle name="SAPBEXaggItem 2" xfId="47"/>
    <cellStyle name="SAPBEXaggItem 3" xfId="48"/>
    <cellStyle name="SAPBEXaggItem 4" xfId="49"/>
    <cellStyle name="SAPBEXaggItem 5" xfId="50"/>
    <cellStyle name="SAPBEXaggItem 6" xfId="51"/>
    <cellStyle name="SAPBEXaggItem_Copy of xSAPtemp5457" xfId="52"/>
    <cellStyle name="SAPBEXaggItemX" xfId="53"/>
    <cellStyle name="SAPBEXchaText" xfId="54"/>
    <cellStyle name="SAPBEXchaText 2" xfId="55"/>
    <cellStyle name="SAPBEXchaText 3" xfId="56"/>
    <cellStyle name="SAPBEXchaText 4" xfId="57"/>
    <cellStyle name="SAPBEXchaText 5" xfId="58"/>
    <cellStyle name="SAPBEXchaText 6" xfId="59"/>
    <cellStyle name="SAPBEXchaText 7" xfId="60"/>
    <cellStyle name="SAPBEXchaText_Copy of xSAPtemp5457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Item 2" xfId="73"/>
    <cellStyle name="SAPBEXfilterItem 3" xfId="74"/>
    <cellStyle name="SAPBEXfilterItem 4" xfId="75"/>
    <cellStyle name="SAPBEXfilterItem 5" xfId="76"/>
    <cellStyle name="SAPBEXfilterItem 6" xfId="77"/>
    <cellStyle name="SAPBEXfilterItem_Copy of xSAPtemp5457" xfId="78"/>
    <cellStyle name="SAPBEXfilterText" xfId="79"/>
    <cellStyle name="SAPBEXfilterText 2" xfId="80"/>
    <cellStyle name="SAPBEXfilterText 3" xfId="81"/>
    <cellStyle name="SAPBEXfilterText 4" xfId="82"/>
    <cellStyle name="SAPBEXfilterText 5" xfId="83"/>
    <cellStyle name="SAPBEXformats" xfId="84"/>
    <cellStyle name="SAPBEXheaderItem" xfId="85"/>
    <cellStyle name="SAPBEXheaderItem 10" xfId="86"/>
    <cellStyle name="SAPBEXheaderItem 2" xfId="87"/>
    <cellStyle name="SAPBEXheaderItem 3" xfId="88"/>
    <cellStyle name="SAPBEXheaderItem 4" xfId="89"/>
    <cellStyle name="SAPBEXheaderItem 5" xfId="90"/>
    <cellStyle name="SAPBEXheaderItem 6" xfId="91"/>
    <cellStyle name="SAPBEXheaderItem 7" xfId="92"/>
    <cellStyle name="SAPBEXheaderItem 7 2" xfId="93"/>
    <cellStyle name="SAPBEXheaderItem 8" xfId="94"/>
    <cellStyle name="SAPBEXheaderItem 9" xfId="95"/>
    <cellStyle name="SAPBEXheaderItem_Copy of xSAPtemp5457" xfId="96"/>
    <cellStyle name="SAPBEXheaderText" xfId="97"/>
    <cellStyle name="SAPBEXheaderText 10" xfId="98"/>
    <cellStyle name="SAPBEXheaderText 2" xfId="99"/>
    <cellStyle name="SAPBEXheaderText 3" xfId="100"/>
    <cellStyle name="SAPBEXheaderText 4" xfId="101"/>
    <cellStyle name="SAPBEXheaderText 5" xfId="102"/>
    <cellStyle name="SAPBEXheaderText 6" xfId="103"/>
    <cellStyle name="SAPBEXheaderText 7" xfId="104"/>
    <cellStyle name="SAPBEXheaderText 7 2" xfId="105"/>
    <cellStyle name="SAPBEXheaderText 8" xfId="106"/>
    <cellStyle name="SAPBEXheaderText 9" xfId="107"/>
    <cellStyle name="SAPBEXheaderText_Copy of xSAPtemp5457" xfId="108"/>
    <cellStyle name="SAPBEXHLevel0" xfId="109"/>
    <cellStyle name="SAPBEXHLevel0 2" xfId="110"/>
    <cellStyle name="SAPBEXHLevel0 3" xfId="111"/>
    <cellStyle name="SAPBEXHLevel0 4" xfId="112"/>
    <cellStyle name="SAPBEXHLevel0 5" xfId="113"/>
    <cellStyle name="SAPBEXHLevel0X" xfId="114"/>
    <cellStyle name="SAPBEXHLevel0X 2" xfId="115"/>
    <cellStyle name="SAPBEXHLevel0X 3" xfId="116"/>
    <cellStyle name="SAPBEXHLevel0X 4" xfId="117"/>
    <cellStyle name="SAPBEXHLevel0X 5" xfId="118"/>
    <cellStyle name="SAPBEXHLevel1" xfId="119"/>
    <cellStyle name="SAPBEXHLevel1 2" xfId="120"/>
    <cellStyle name="SAPBEXHLevel1 3" xfId="121"/>
    <cellStyle name="SAPBEXHLevel1 4" xfId="122"/>
    <cellStyle name="SAPBEXHLevel1 5" xfId="123"/>
    <cellStyle name="SAPBEXHLevel1X" xfId="124"/>
    <cellStyle name="SAPBEXHLevel1X 2" xfId="125"/>
    <cellStyle name="SAPBEXHLevel1X 3" xfId="126"/>
    <cellStyle name="SAPBEXHLevel1X 4" xfId="127"/>
    <cellStyle name="SAPBEXHLevel1X 5" xfId="128"/>
    <cellStyle name="SAPBEXHLevel2" xfId="129"/>
    <cellStyle name="SAPBEXHLevel2 2" xfId="130"/>
    <cellStyle name="SAPBEXHLevel2 3" xfId="131"/>
    <cellStyle name="SAPBEXHLevel2 4" xfId="132"/>
    <cellStyle name="SAPBEXHLevel2 5" xfId="133"/>
    <cellStyle name="SAPBEXHLevel2X" xfId="134"/>
    <cellStyle name="SAPBEXHLevel2X 2" xfId="135"/>
    <cellStyle name="SAPBEXHLevel2X 3" xfId="136"/>
    <cellStyle name="SAPBEXHLevel2X 4" xfId="137"/>
    <cellStyle name="SAPBEXHLevel2X 5" xfId="138"/>
    <cellStyle name="SAPBEXHLevel3" xfId="139"/>
    <cellStyle name="SAPBEXHLevel3 2" xfId="140"/>
    <cellStyle name="SAPBEXHLevel3 3" xfId="141"/>
    <cellStyle name="SAPBEXHLevel3 4" xfId="142"/>
    <cellStyle name="SAPBEXHLevel3 5" xfId="143"/>
    <cellStyle name="SAPBEXHLevel3X" xfId="144"/>
    <cellStyle name="SAPBEXHLevel3X 2" xfId="145"/>
    <cellStyle name="SAPBEXHLevel3X 3" xfId="146"/>
    <cellStyle name="SAPBEXHLevel3X 4" xfId="147"/>
    <cellStyle name="SAPBEXHLevel3X 5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 2" xfId="154"/>
    <cellStyle name="SAPBEXstdData 3" xfId="155"/>
    <cellStyle name="SAPBEXstdData 4" xfId="156"/>
    <cellStyle name="SAPBEXstdData 5" xfId="157"/>
    <cellStyle name="SAPBEXstdData 6" xfId="158"/>
    <cellStyle name="SAPBEXstdData_Copy of xSAPtemp5457" xfId="159"/>
    <cellStyle name="SAPBEXstdDataEmph" xfId="160"/>
    <cellStyle name="SAPBEXstdItem" xfId="2"/>
    <cellStyle name="SAPBEXstdItem 2" xfId="161"/>
    <cellStyle name="SAPBEXstdItem 3" xfId="162"/>
    <cellStyle name="SAPBEXstdItem 4" xfId="163"/>
    <cellStyle name="SAPBEXstdItem 5" xfId="164"/>
    <cellStyle name="SAPBEXstdItem 6" xfId="165"/>
    <cellStyle name="SAPBEXstdItem_Copy of xSAPtemp5457" xfId="166"/>
    <cellStyle name="SAPBEXstdItemX" xfId="167"/>
    <cellStyle name="SAPBEXstdItemX 2" xfId="168"/>
    <cellStyle name="SAPBEXstdItemX 3" xfId="169"/>
    <cellStyle name="SAPBEXstdItemX 4" xfId="170"/>
    <cellStyle name="SAPBEXstdItemX 5" xfId="171"/>
    <cellStyle name="SAPBEXstdItemX 6" xfId="172"/>
    <cellStyle name="SAPBEXstdItemX_Copy of xSAPtemp5457" xfId="173"/>
    <cellStyle name="SAPBEXtitle" xfId="174"/>
    <cellStyle name="SAPBEXtitle 10" xfId="175"/>
    <cellStyle name="SAPBEXtitle 2" xfId="176"/>
    <cellStyle name="SAPBEXtitle 3" xfId="177"/>
    <cellStyle name="SAPBEXtitle 4" xfId="178"/>
    <cellStyle name="SAPBEXtitle 5" xfId="179"/>
    <cellStyle name="SAPBEXtitle 6" xfId="180"/>
    <cellStyle name="SAPBEXtitle 7" xfId="181"/>
    <cellStyle name="SAPBEXtitle 7 2" xfId="182"/>
    <cellStyle name="SAPBEXtitle 8" xfId="183"/>
    <cellStyle name="SAPBEXtitle 9" xfId="184"/>
    <cellStyle name="SAPBEXtitle_Copy of xSAPtemp5457" xfId="185"/>
    <cellStyle name="SAPBEXundefined" xfId="186"/>
    <cellStyle name="Style 27" xfId="187"/>
    <cellStyle name="Style 35" xfId="188"/>
    <cellStyle name="Style 36" xfId="189"/>
    <cellStyle name="Titles" xfId="190"/>
    <cellStyle name="Unprot" xfId="191"/>
    <cellStyle name="Unprot$" xfId="192"/>
    <cellStyle name="Unprotect" xfId="1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9"/>
  <sheetViews>
    <sheetView tabSelected="1" view="pageLayout" zoomScale="55" zoomScaleNormal="55" zoomScalePageLayoutView="55" workbookViewId="0">
      <selection activeCell="B77" sqref="B77"/>
    </sheetView>
  </sheetViews>
  <sheetFormatPr defaultRowHeight="12.75"/>
  <cols>
    <col min="1" max="1" width="27.85546875" customWidth="1"/>
    <col min="2" max="6" width="14.28515625" style="2" customWidth="1"/>
    <col min="7" max="30" width="14.28515625" customWidth="1"/>
    <col min="32" max="35" width="14.28515625" customWidth="1"/>
  </cols>
  <sheetData>
    <row r="1" spans="1:35">
      <c r="A1" s="1" t="s">
        <v>0</v>
      </c>
    </row>
    <row r="2" spans="1:35">
      <c r="A2" s="1" t="s">
        <v>1</v>
      </c>
    </row>
    <row r="3" spans="1:35">
      <c r="A3" s="3" t="s">
        <v>2</v>
      </c>
    </row>
    <row r="4" spans="1:35">
      <c r="A4" s="1" t="s">
        <v>3</v>
      </c>
    </row>
    <row r="5" spans="1:35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F5" s="5"/>
      <c r="AG5" s="5"/>
    </row>
    <row r="6" spans="1:35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8" t="s">
        <v>9</v>
      </c>
      <c r="G6" s="9">
        <v>40695</v>
      </c>
      <c r="H6" s="9">
        <v>40725</v>
      </c>
      <c r="I6" s="9">
        <v>40756</v>
      </c>
      <c r="J6" s="9">
        <v>40787</v>
      </c>
      <c r="K6" s="9">
        <v>40817</v>
      </c>
      <c r="L6" s="9">
        <v>40848</v>
      </c>
      <c r="M6" s="9">
        <v>40878</v>
      </c>
      <c r="N6" s="9">
        <v>40909</v>
      </c>
      <c r="O6" s="9">
        <v>40940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"/>
      <c r="AF6" s="9"/>
      <c r="AG6" s="9"/>
      <c r="AH6" s="9"/>
      <c r="AI6" s="9"/>
    </row>
    <row r="7" spans="1:35">
      <c r="G7" s="12"/>
      <c r="H7" s="12"/>
      <c r="I7" s="12"/>
      <c r="J7" s="12"/>
      <c r="K7" s="12"/>
      <c r="L7" s="12"/>
      <c r="M7" s="12"/>
      <c r="N7" s="12"/>
      <c r="O7" s="12"/>
    </row>
    <row r="8" spans="1:35" s="12" customFormat="1" ht="14.25">
      <c r="A8" s="10" t="s">
        <v>10</v>
      </c>
      <c r="B8" s="11"/>
      <c r="C8" s="11"/>
      <c r="D8" s="11"/>
      <c r="E8" s="11"/>
      <c r="F8" s="11"/>
    </row>
    <row r="9" spans="1:35" s="12" customFormat="1">
      <c r="A9" s="12" t="s">
        <v>11</v>
      </c>
      <c r="B9" s="11" t="s">
        <v>12</v>
      </c>
      <c r="C9" s="11" t="s">
        <v>13</v>
      </c>
      <c r="D9" s="11" t="s">
        <v>14</v>
      </c>
      <c r="E9" s="11" t="str">
        <f>C9&amp;D9&amp;B9</f>
        <v>DSTMPDGP</v>
      </c>
      <c r="F9" s="11" t="str">
        <f>D9&amp;B9</f>
        <v>STMPDGP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F9" s="14"/>
      <c r="AG9" s="14"/>
    </row>
    <row r="10" spans="1:35" s="12" customFormat="1">
      <c r="A10" s="12" t="s">
        <v>15</v>
      </c>
      <c r="B10" s="11" t="s">
        <v>16</v>
      </c>
      <c r="C10" s="11" t="s">
        <v>13</v>
      </c>
      <c r="D10" s="11" t="s">
        <v>14</v>
      </c>
      <c r="E10" s="11" t="str">
        <f t="shared" ref="E10:E63" si="0">C10&amp;D10&amp;B10</f>
        <v>DSTMPDGU</v>
      </c>
      <c r="F10" s="11" t="str">
        <f t="shared" ref="F10:F63" si="1">D10&amp;B10</f>
        <v>STMPDGU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F10" s="14"/>
      <c r="AG10" s="14"/>
    </row>
    <row r="11" spans="1:35" s="12" customFormat="1">
      <c r="A11" s="12" t="s">
        <v>17</v>
      </c>
      <c r="B11" s="11" t="s">
        <v>18</v>
      </c>
      <c r="C11" s="11" t="s">
        <v>13</v>
      </c>
      <c r="D11" s="11" t="s">
        <v>14</v>
      </c>
      <c r="E11" s="11" t="str">
        <f t="shared" si="0"/>
        <v>DSTMPSG</v>
      </c>
      <c r="F11" s="11" t="str">
        <f t="shared" si="1"/>
        <v>STMPSG</v>
      </c>
      <c r="G11" s="13">
        <v>0</v>
      </c>
      <c r="H11" s="14">
        <v>14018806.929999994</v>
      </c>
      <c r="I11" s="14">
        <v>25385313.699999999</v>
      </c>
      <c r="J11" s="14">
        <v>-6980954.9699999932</v>
      </c>
      <c r="K11" s="14">
        <v>14542922.409999996</v>
      </c>
      <c r="L11" s="14">
        <v>202646375.91999993</v>
      </c>
      <c r="M11" s="14">
        <v>32587135.920000017</v>
      </c>
      <c r="N11" s="14">
        <v>-4454975.990000017</v>
      </c>
      <c r="O11" s="14">
        <v>1343122.06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F11" s="14"/>
      <c r="AG11" s="14"/>
    </row>
    <row r="12" spans="1:35" s="12" customFormat="1">
      <c r="A12" s="12" t="s">
        <v>19</v>
      </c>
      <c r="B12" s="11" t="s">
        <v>18</v>
      </c>
      <c r="C12" s="11" t="s">
        <v>13</v>
      </c>
      <c r="D12" s="11" t="s">
        <v>20</v>
      </c>
      <c r="E12" s="11" t="str">
        <f>C12&amp;D12&amp;B12</f>
        <v>DSTMPRSG</v>
      </c>
      <c r="F12" s="11" t="str">
        <f>D12&amp;B12</f>
        <v>STMPRSG</v>
      </c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F12" s="14"/>
      <c r="AG12" s="14"/>
    </row>
    <row r="13" spans="1:35" s="12" customFormat="1">
      <c r="A13" s="12" t="s">
        <v>21</v>
      </c>
      <c r="B13" s="11" t="s">
        <v>18</v>
      </c>
      <c r="C13" s="11" t="s">
        <v>13</v>
      </c>
      <c r="D13" s="11" t="s">
        <v>22</v>
      </c>
      <c r="E13" s="11" t="str">
        <f>C13&amp;D13&amp;B13</f>
        <v>DSTMPPCSG</v>
      </c>
      <c r="F13" s="11" t="str">
        <f>D13&amp;B13</f>
        <v>STMPPCSG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F13" s="14"/>
      <c r="AG13" s="14"/>
    </row>
    <row r="14" spans="1:35" s="12" customFormat="1">
      <c r="A14" s="12" t="s">
        <v>21</v>
      </c>
      <c r="B14" s="11" t="s">
        <v>23</v>
      </c>
      <c r="C14" s="11" t="s">
        <v>13</v>
      </c>
      <c r="D14" s="11" t="s">
        <v>22</v>
      </c>
      <c r="E14" s="11" t="str">
        <f>C14&amp;D14&amp;B14</f>
        <v>DSTMPPCSSGCH</v>
      </c>
      <c r="F14" s="11" t="str">
        <f>D14&amp;B14</f>
        <v>STMPPCSSGCH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F14" s="14"/>
      <c r="AG14" s="14"/>
    </row>
    <row r="15" spans="1:35" s="12" customFormat="1">
      <c r="A15" s="12" t="s">
        <v>17</v>
      </c>
      <c r="B15" s="11" t="s">
        <v>23</v>
      </c>
      <c r="C15" s="11" t="s">
        <v>13</v>
      </c>
      <c r="D15" s="11" t="s">
        <v>14</v>
      </c>
      <c r="E15" s="11" t="str">
        <f t="shared" si="0"/>
        <v>DSTMPSSGCH</v>
      </c>
      <c r="F15" s="11" t="str">
        <f t="shared" si="1"/>
        <v>STMPSSGCH</v>
      </c>
      <c r="G15" s="13">
        <v>0</v>
      </c>
      <c r="H15" s="14">
        <v>2689.7</v>
      </c>
      <c r="I15" s="14">
        <v>6554.1600000000008</v>
      </c>
      <c r="J15" s="14">
        <v>1613.7899999999997</v>
      </c>
      <c r="K15" s="14">
        <v>233917.60000000003</v>
      </c>
      <c r="L15" s="14">
        <v>6997517.0000000009</v>
      </c>
      <c r="M15" s="14">
        <v>-48651.890000000021</v>
      </c>
      <c r="N15" s="14">
        <v>97119.049999999988</v>
      </c>
      <c r="O15" s="14">
        <v>191066.27000000002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F15" s="14"/>
      <c r="AG15" s="14"/>
    </row>
    <row r="16" spans="1:35" s="12" customFormat="1">
      <c r="A16" s="12" t="s">
        <v>11</v>
      </c>
      <c r="B16" s="11" t="s">
        <v>12</v>
      </c>
      <c r="C16" s="11" t="s">
        <v>13</v>
      </c>
      <c r="D16" s="11" t="s">
        <v>24</v>
      </c>
      <c r="E16" s="11" t="str">
        <f t="shared" si="0"/>
        <v>DHYDPDGP</v>
      </c>
      <c r="F16" s="11" t="str">
        <f t="shared" si="1"/>
        <v>HYDPDGP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F16" s="14"/>
      <c r="AG16" s="14"/>
    </row>
    <row r="17" spans="1:33" s="12" customFormat="1">
      <c r="A17" s="12" t="s">
        <v>15</v>
      </c>
      <c r="B17" s="11" t="s">
        <v>16</v>
      </c>
      <c r="C17" s="11" t="s">
        <v>13</v>
      </c>
      <c r="D17" s="11" t="s">
        <v>24</v>
      </c>
      <c r="E17" s="11" t="str">
        <f t="shared" si="0"/>
        <v>DHYDPDGU</v>
      </c>
      <c r="F17" s="11" t="str">
        <f t="shared" si="1"/>
        <v>HYDPDGU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F17" s="14"/>
      <c r="AG17" s="14"/>
    </row>
    <row r="18" spans="1:33" s="12" customFormat="1">
      <c r="A18" s="12" t="s">
        <v>17</v>
      </c>
      <c r="B18" s="11" t="s">
        <v>25</v>
      </c>
      <c r="C18" s="11" t="s">
        <v>13</v>
      </c>
      <c r="D18" s="11" t="s">
        <v>24</v>
      </c>
      <c r="E18" s="11" t="str">
        <f t="shared" si="0"/>
        <v>DHYDPSG-P</v>
      </c>
      <c r="F18" s="11" t="str">
        <f t="shared" si="1"/>
        <v>HYDPSG-P</v>
      </c>
      <c r="G18" s="13">
        <v>0</v>
      </c>
      <c r="H18" s="14">
        <v>505384.49000000011</v>
      </c>
      <c r="I18" s="14">
        <v>317514.32999999996</v>
      </c>
      <c r="J18" s="14">
        <v>321003.09000000003</v>
      </c>
      <c r="K18" s="14">
        <v>1607170.7299999997</v>
      </c>
      <c r="L18" s="14">
        <v>10840662.599999996</v>
      </c>
      <c r="M18" s="14">
        <v>43703964.359999999</v>
      </c>
      <c r="N18" s="14">
        <v>1778042.8399999996</v>
      </c>
      <c r="O18" s="14">
        <v>336553.71000000025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F18" s="14"/>
      <c r="AG18" s="14"/>
    </row>
    <row r="19" spans="1:33" s="12" customFormat="1">
      <c r="A19" s="12" t="s">
        <v>17</v>
      </c>
      <c r="B19" s="11" t="s">
        <v>26</v>
      </c>
      <c r="C19" s="11" t="s">
        <v>13</v>
      </c>
      <c r="D19" s="11" t="s">
        <v>24</v>
      </c>
      <c r="E19" s="11" t="str">
        <f t="shared" si="0"/>
        <v>DHYDPSG-U</v>
      </c>
      <c r="F19" s="11" t="str">
        <f t="shared" si="1"/>
        <v>HYDPSG-U</v>
      </c>
      <c r="G19" s="13">
        <v>0</v>
      </c>
      <c r="H19" s="14">
        <v>1119454.73</v>
      </c>
      <c r="I19" s="14">
        <v>353675.00999999995</v>
      </c>
      <c r="J19" s="14">
        <v>128816.63</v>
      </c>
      <c r="K19" s="14">
        <v>220844.33000000002</v>
      </c>
      <c r="L19" s="14">
        <v>166287.13000000006</v>
      </c>
      <c r="M19" s="14">
        <v>2768933.9899999993</v>
      </c>
      <c r="N19" s="14">
        <v>741879.01999999979</v>
      </c>
      <c r="O19" s="14">
        <v>69178.599999999948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F19" s="14"/>
      <c r="AG19" s="14"/>
    </row>
    <row r="20" spans="1:33" s="12" customFormat="1">
      <c r="A20" s="12" t="s">
        <v>15</v>
      </c>
      <c r="B20" s="11" t="s">
        <v>16</v>
      </c>
      <c r="C20" s="11" t="s">
        <v>13</v>
      </c>
      <c r="D20" s="11" t="s">
        <v>27</v>
      </c>
      <c r="E20" s="11" t="str">
        <f t="shared" si="0"/>
        <v>DOTHPDGU</v>
      </c>
      <c r="F20" s="11" t="str">
        <f t="shared" si="1"/>
        <v>OTHPDGU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F20" s="14"/>
      <c r="AG20" s="14"/>
    </row>
    <row r="21" spans="1:33" s="12" customFormat="1">
      <c r="A21" s="12" t="s">
        <v>17</v>
      </c>
      <c r="B21" s="11" t="s">
        <v>18</v>
      </c>
      <c r="C21" s="11" t="s">
        <v>13</v>
      </c>
      <c r="D21" s="11" t="s">
        <v>27</v>
      </c>
      <c r="E21" s="11" t="str">
        <f t="shared" si="0"/>
        <v>DOTHPSG</v>
      </c>
      <c r="F21" s="11" t="str">
        <f t="shared" si="1"/>
        <v>OTHPSG</v>
      </c>
      <c r="G21" s="13">
        <v>0</v>
      </c>
      <c r="H21" s="14">
        <v>1956172.12</v>
      </c>
      <c r="I21" s="14">
        <v>1512164.3299999998</v>
      </c>
      <c r="J21" s="14">
        <v>37067.42</v>
      </c>
      <c r="K21" s="14">
        <v>168597.8</v>
      </c>
      <c r="L21" s="14">
        <v>24173.22</v>
      </c>
      <c r="M21" s="14">
        <v>384191.51</v>
      </c>
      <c r="N21" s="14">
        <v>798445.42999999993</v>
      </c>
      <c r="O21" s="14">
        <v>871189.35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F21" s="14"/>
      <c r="AG21" s="14"/>
    </row>
    <row r="22" spans="1:33" s="12" customFormat="1">
      <c r="A22" s="12" t="s">
        <v>28</v>
      </c>
      <c r="B22" s="11" t="s">
        <v>29</v>
      </c>
      <c r="C22" s="11" t="s">
        <v>13</v>
      </c>
      <c r="D22" s="11" t="s">
        <v>27</v>
      </c>
      <c r="E22" s="11" t="str">
        <f t="shared" si="0"/>
        <v>DOTHPSG-W</v>
      </c>
      <c r="F22" s="11" t="str">
        <f t="shared" si="1"/>
        <v>OTHPSG-W</v>
      </c>
      <c r="G22" s="13">
        <v>0</v>
      </c>
      <c r="H22" s="14">
        <v>125107.51</v>
      </c>
      <c r="I22" s="14">
        <v>148260.66999999998</v>
      </c>
      <c r="J22" s="14">
        <v>77145.64</v>
      </c>
      <c r="K22" s="14">
        <v>1549033.9600000002</v>
      </c>
      <c r="L22" s="14">
        <v>2390462.12</v>
      </c>
      <c r="M22" s="14">
        <v>361613.7699999999</v>
      </c>
      <c r="N22" s="14">
        <v>1849348.13</v>
      </c>
      <c r="O22" s="14">
        <v>652579.04999999993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F22" s="14"/>
      <c r="AG22" s="14"/>
    </row>
    <row r="23" spans="1:33" s="12" customFormat="1">
      <c r="A23" s="12" t="s">
        <v>17</v>
      </c>
      <c r="B23" s="11" t="s">
        <v>30</v>
      </c>
      <c r="C23" s="11" t="s">
        <v>13</v>
      </c>
      <c r="D23" s="11" t="s">
        <v>27</v>
      </c>
      <c r="E23" s="11" t="str">
        <f t="shared" si="0"/>
        <v>DOTHPSSGCT</v>
      </c>
      <c r="F23" s="11" t="str">
        <f t="shared" si="1"/>
        <v>OTHPSSGCT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244915.53</v>
      </c>
      <c r="M23" s="14">
        <v>-59065.11</v>
      </c>
      <c r="N23" s="14">
        <v>2836098.6599999997</v>
      </c>
      <c r="O23" s="14">
        <v>-121405.95999999999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F23" s="14"/>
      <c r="AG23" s="14"/>
    </row>
    <row r="24" spans="1:33" s="12" customFormat="1">
      <c r="A24" s="12" t="s">
        <v>11</v>
      </c>
      <c r="B24" s="11" t="s">
        <v>12</v>
      </c>
      <c r="C24" s="11" t="s">
        <v>13</v>
      </c>
      <c r="D24" s="11" t="s">
        <v>31</v>
      </c>
      <c r="E24" s="11" t="str">
        <f t="shared" si="0"/>
        <v>DTRNPDGP</v>
      </c>
      <c r="F24" s="11" t="str">
        <f t="shared" si="1"/>
        <v>TRNPDGP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F24" s="14"/>
      <c r="AG24" s="14"/>
    </row>
    <row r="25" spans="1:33" s="12" customFormat="1">
      <c r="A25" s="12" t="s">
        <v>15</v>
      </c>
      <c r="B25" s="11" t="s">
        <v>16</v>
      </c>
      <c r="C25" s="11" t="s">
        <v>13</v>
      </c>
      <c r="D25" s="11" t="s">
        <v>31</v>
      </c>
      <c r="E25" s="11" t="str">
        <f t="shared" si="0"/>
        <v>DTRNPDGU</v>
      </c>
      <c r="F25" s="11" t="str">
        <f t="shared" si="1"/>
        <v>TRNPDGU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F25" s="14"/>
      <c r="AG25" s="14"/>
    </row>
    <row r="26" spans="1:33" s="12" customFormat="1">
      <c r="A26" s="12" t="s">
        <v>17</v>
      </c>
      <c r="B26" s="11" t="s">
        <v>18</v>
      </c>
      <c r="C26" s="11" t="s">
        <v>13</v>
      </c>
      <c r="D26" s="11" t="s">
        <v>31</v>
      </c>
      <c r="E26" s="11" t="str">
        <f t="shared" si="0"/>
        <v>DTRNPSG</v>
      </c>
      <c r="F26" s="11" t="str">
        <f t="shared" si="1"/>
        <v>TRNPSG</v>
      </c>
      <c r="G26" s="13">
        <v>0</v>
      </c>
      <c r="H26" s="14">
        <v>11139895.349999988</v>
      </c>
      <c r="I26" s="14">
        <v>12099162.90000003</v>
      </c>
      <c r="J26" s="14">
        <v>8092570.1500000041</v>
      </c>
      <c r="K26" s="14">
        <v>7130971.6899999883</v>
      </c>
      <c r="L26" s="14">
        <v>10014355.829999994</v>
      </c>
      <c r="M26" s="14">
        <v>16803199.810000028</v>
      </c>
      <c r="N26" s="14">
        <v>15448050.979999997</v>
      </c>
      <c r="O26" s="14">
        <v>4758059.7800000096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F26" s="14"/>
      <c r="AG26" s="14"/>
    </row>
    <row r="27" spans="1:33" s="12" customFormat="1">
      <c r="A27" s="12" t="s">
        <v>32</v>
      </c>
      <c r="B27" s="11" t="s">
        <v>33</v>
      </c>
      <c r="C27" s="11" t="s">
        <v>13</v>
      </c>
      <c r="D27" s="11" t="s">
        <v>34</v>
      </c>
      <c r="E27" s="11" t="str">
        <f t="shared" si="0"/>
        <v>DDSTPCA</v>
      </c>
      <c r="F27" s="11" t="str">
        <f t="shared" si="1"/>
        <v>DSTPCA</v>
      </c>
      <c r="G27" s="13">
        <v>0</v>
      </c>
      <c r="H27" s="14">
        <v>480181.89999999997</v>
      </c>
      <c r="I27" s="14">
        <v>726746.24999999965</v>
      </c>
      <c r="J27" s="14">
        <v>1861635.8200000012</v>
      </c>
      <c r="K27" s="14">
        <v>972906.76999999955</v>
      </c>
      <c r="L27" s="14">
        <v>1225253.08</v>
      </c>
      <c r="M27" s="14">
        <v>916291.6100000001</v>
      </c>
      <c r="N27" s="14">
        <v>559631.6</v>
      </c>
      <c r="O27" s="14">
        <v>304825.4099999998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F27" s="14"/>
      <c r="AG27" s="14"/>
    </row>
    <row r="28" spans="1:33" s="12" customFormat="1">
      <c r="A28" s="12" t="s">
        <v>35</v>
      </c>
      <c r="B28" s="11" t="s">
        <v>36</v>
      </c>
      <c r="C28" s="11" t="s">
        <v>13</v>
      </c>
      <c r="D28" s="11" t="s">
        <v>34</v>
      </c>
      <c r="E28" s="11" t="str">
        <f t="shared" si="0"/>
        <v>DDSTPOR</v>
      </c>
      <c r="F28" s="11" t="str">
        <f t="shared" si="1"/>
        <v>DSTPOR</v>
      </c>
      <c r="G28" s="13">
        <v>0</v>
      </c>
      <c r="H28" s="14">
        <v>5815972.1300000008</v>
      </c>
      <c r="I28" s="14">
        <v>8137670.5400000243</v>
      </c>
      <c r="J28" s="14">
        <v>3952698.7299999841</v>
      </c>
      <c r="K28" s="14">
        <v>3310876.0500000068</v>
      </c>
      <c r="L28" s="14">
        <v>7092513.7799999947</v>
      </c>
      <c r="M28" s="14">
        <v>9666393.7300000042</v>
      </c>
      <c r="N28" s="14">
        <v>5252645.0100000007</v>
      </c>
      <c r="O28" s="14">
        <v>3395354.9600000111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F28" s="14"/>
      <c r="AG28" s="14"/>
    </row>
    <row r="29" spans="1:33" s="12" customFormat="1">
      <c r="A29" s="12" t="s">
        <v>37</v>
      </c>
      <c r="B29" s="11" t="s">
        <v>38</v>
      </c>
      <c r="C29" s="11" t="s">
        <v>13</v>
      </c>
      <c r="D29" s="11" t="s">
        <v>34</v>
      </c>
      <c r="E29" s="11" t="str">
        <f t="shared" si="0"/>
        <v>DDSTPWA</v>
      </c>
      <c r="F29" s="11" t="str">
        <f t="shared" si="1"/>
        <v>DSTPWA</v>
      </c>
      <c r="G29" s="13">
        <v>0</v>
      </c>
      <c r="H29" s="14">
        <v>1187191.650000002</v>
      </c>
      <c r="I29" s="14">
        <v>705117.35000000033</v>
      </c>
      <c r="J29" s="14">
        <v>1107431.7999999998</v>
      </c>
      <c r="K29" s="14">
        <v>44872.510000000504</v>
      </c>
      <c r="L29" s="14">
        <v>1714869.8200000008</v>
      </c>
      <c r="M29" s="14">
        <v>2059438.4999999988</v>
      </c>
      <c r="N29" s="14">
        <v>1457133.9400000002</v>
      </c>
      <c r="O29" s="14">
        <v>627021.12999999942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F29" s="14"/>
      <c r="AG29" s="14"/>
    </row>
    <row r="30" spans="1:33" s="12" customFormat="1">
      <c r="A30" s="12" t="s">
        <v>39</v>
      </c>
      <c r="B30" s="11" t="s">
        <v>40</v>
      </c>
      <c r="C30" s="11" t="s">
        <v>13</v>
      </c>
      <c r="D30" s="11" t="s">
        <v>34</v>
      </c>
      <c r="E30" s="11" t="str">
        <f t="shared" si="0"/>
        <v>DDSTPWYP</v>
      </c>
      <c r="F30" s="11" t="str">
        <f t="shared" si="1"/>
        <v>DSTPWYP</v>
      </c>
      <c r="G30" s="13">
        <v>0</v>
      </c>
      <c r="H30" s="14">
        <v>4028377.8200000008</v>
      </c>
      <c r="I30" s="14">
        <v>6934341.2999999933</v>
      </c>
      <c r="J30" s="14">
        <v>2145989.5499999938</v>
      </c>
      <c r="K30" s="14">
        <v>5617177.0799999991</v>
      </c>
      <c r="L30" s="14">
        <v>440954.25999999978</v>
      </c>
      <c r="M30" s="14">
        <v>4108894.0699999994</v>
      </c>
      <c r="N30" s="14">
        <v>1730345.9100000006</v>
      </c>
      <c r="O30" s="14">
        <v>1995407.6100000027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F30" s="14"/>
      <c r="AG30" s="14"/>
    </row>
    <row r="31" spans="1:33" s="12" customFormat="1">
      <c r="A31" s="12" t="s">
        <v>41</v>
      </c>
      <c r="B31" s="11" t="s">
        <v>42</v>
      </c>
      <c r="C31" s="11" t="s">
        <v>13</v>
      </c>
      <c r="D31" s="11" t="s">
        <v>34</v>
      </c>
      <c r="E31" s="11" t="str">
        <f t="shared" si="0"/>
        <v>DDSTPUT</v>
      </c>
      <c r="F31" s="11" t="str">
        <f t="shared" si="1"/>
        <v>DSTPUT</v>
      </c>
      <c r="G31" s="13">
        <v>0</v>
      </c>
      <c r="H31" s="14">
        <v>6407531.6700000251</v>
      </c>
      <c r="I31" s="14">
        <v>6901848.3900000127</v>
      </c>
      <c r="J31" s="14">
        <v>9577708.1400000267</v>
      </c>
      <c r="K31" s="14">
        <v>10201830.04000001</v>
      </c>
      <c r="L31" s="14">
        <v>8101981.7600000035</v>
      </c>
      <c r="M31" s="14">
        <v>22043195.239999939</v>
      </c>
      <c r="N31" s="14">
        <v>8613760.3899999764</v>
      </c>
      <c r="O31" s="14">
        <v>7276370.6599999508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F31" s="14"/>
      <c r="AG31" s="14"/>
    </row>
    <row r="32" spans="1:33" s="12" customFormat="1">
      <c r="A32" s="12" t="s">
        <v>43</v>
      </c>
      <c r="B32" s="11" t="s">
        <v>44</v>
      </c>
      <c r="C32" s="11" t="s">
        <v>13</v>
      </c>
      <c r="D32" s="11" t="s">
        <v>34</v>
      </c>
      <c r="E32" s="11" t="str">
        <f t="shared" si="0"/>
        <v>DDSTPID</v>
      </c>
      <c r="F32" s="11" t="str">
        <f t="shared" si="1"/>
        <v>DSTPID</v>
      </c>
      <c r="G32" s="13">
        <v>0</v>
      </c>
      <c r="H32" s="14">
        <v>622268.62000000058</v>
      </c>
      <c r="I32" s="14">
        <v>808791.98000000045</v>
      </c>
      <c r="J32" s="14">
        <v>950602.63</v>
      </c>
      <c r="K32" s="14">
        <v>1180630.2000000007</v>
      </c>
      <c r="L32" s="14">
        <v>968438.76999999979</v>
      </c>
      <c r="M32" s="14">
        <v>1097529.0999999996</v>
      </c>
      <c r="N32" s="14">
        <v>1238310.8099999996</v>
      </c>
      <c r="O32" s="14">
        <v>760333.61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F32" s="14"/>
      <c r="AG32" s="14"/>
    </row>
    <row r="33" spans="1:33" s="12" customFormat="1">
      <c r="A33" s="12" t="s">
        <v>45</v>
      </c>
      <c r="B33" s="11" t="s">
        <v>46</v>
      </c>
      <c r="C33" s="11" t="s">
        <v>13</v>
      </c>
      <c r="D33" s="11" t="s">
        <v>34</v>
      </c>
      <c r="E33" s="11" t="str">
        <f t="shared" si="0"/>
        <v>DDSTPWYU</v>
      </c>
      <c r="F33" s="11" t="str">
        <f t="shared" si="1"/>
        <v>DSTPWYU</v>
      </c>
      <c r="G33" s="13">
        <v>0</v>
      </c>
      <c r="H33" s="14">
        <v>342979.55</v>
      </c>
      <c r="I33" s="14">
        <v>615514.20000000007</v>
      </c>
      <c r="J33" s="14">
        <v>1151689.4999999998</v>
      </c>
      <c r="K33" s="14">
        <v>409023.44</v>
      </c>
      <c r="L33" s="14">
        <v>467360.73999999993</v>
      </c>
      <c r="M33" s="14">
        <v>654964.73</v>
      </c>
      <c r="N33" s="14">
        <v>608839.24000000057</v>
      </c>
      <c r="O33" s="14">
        <v>228251.90999999995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F33" s="14"/>
      <c r="AG33" s="14"/>
    </row>
    <row r="34" spans="1:33" s="12" customFormat="1">
      <c r="A34" s="12" t="s">
        <v>32</v>
      </c>
      <c r="B34" s="11" t="s">
        <v>33</v>
      </c>
      <c r="C34" s="11" t="s">
        <v>13</v>
      </c>
      <c r="D34" s="11" t="s">
        <v>47</v>
      </c>
      <c r="E34" s="11" t="str">
        <f t="shared" si="0"/>
        <v>DGNLPCA</v>
      </c>
      <c r="F34" s="11" t="str">
        <f t="shared" si="1"/>
        <v>GNLPCA</v>
      </c>
      <c r="G34" s="13">
        <v>0</v>
      </c>
      <c r="H34" s="14">
        <v>16394.22</v>
      </c>
      <c r="I34" s="14">
        <v>36096.549999999996</v>
      </c>
      <c r="J34" s="14">
        <v>245324.89</v>
      </c>
      <c r="K34" s="14">
        <v>227340.34</v>
      </c>
      <c r="L34" s="14">
        <v>82959.91</v>
      </c>
      <c r="M34" s="14">
        <v>1548624.63</v>
      </c>
      <c r="N34" s="14">
        <v>145144.76999999999</v>
      </c>
      <c r="O34" s="14">
        <v>216772.11999999997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F34" s="14"/>
      <c r="AG34" s="14"/>
    </row>
    <row r="35" spans="1:33" s="12" customFormat="1">
      <c r="A35" s="12" t="s">
        <v>35</v>
      </c>
      <c r="B35" s="11" t="s">
        <v>36</v>
      </c>
      <c r="C35" s="11" t="s">
        <v>13</v>
      </c>
      <c r="D35" s="11" t="s">
        <v>47</v>
      </c>
      <c r="E35" s="11" t="str">
        <f t="shared" si="0"/>
        <v>DGNLPOR</v>
      </c>
      <c r="F35" s="11" t="str">
        <f t="shared" si="1"/>
        <v>GNLPOR</v>
      </c>
      <c r="G35" s="13">
        <v>0</v>
      </c>
      <c r="H35" s="14">
        <v>484879.35999999999</v>
      </c>
      <c r="I35" s="14">
        <v>436901.92</v>
      </c>
      <c r="J35" s="14">
        <v>4203100.6900000004</v>
      </c>
      <c r="K35" s="14">
        <v>3006741.52</v>
      </c>
      <c r="L35" s="14">
        <v>1437122.2800000012</v>
      </c>
      <c r="M35" s="14">
        <v>7903441.4200000009</v>
      </c>
      <c r="N35" s="14">
        <v>3296631.0800000005</v>
      </c>
      <c r="O35" s="14">
        <v>1204786.2100000007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F35" s="14"/>
      <c r="AG35" s="14"/>
    </row>
    <row r="36" spans="1:33" s="12" customFormat="1">
      <c r="A36" s="12" t="s">
        <v>37</v>
      </c>
      <c r="B36" s="11" t="s">
        <v>38</v>
      </c>
      <c r="C36" s="11" t="s">
        <v>13</v>
      </c>
      <c r="D36" s="11" t="s">
        <v>47</v>
      </c>
      <c r="E36" s="11" t="str">
        <f t="shared" si="0"/>
        <v>DGNLPWA</v>
      </c>
      <c r="F36" s="11" t="str">
        <f t="shared" si="1"/>
        <v>GNLPWA</v>
      </c>
      <c r="G36" s="13">
        <v>0</v>
      </c>
      <c r="H36" s="14">
        <v>179946.28</v>
      </c>
      <c r="I36" s="14">
        <v>340787.37</v>
      </c>
      <c r="J36" s="14">
        <v>1694349.3199999996</v>
      </c>
      <c r="K36" s="14">
        <v>773955.93999999983</v>
      </c>
      <c r="L36" s="14">
        <v>273154.53000000009</v>
      </c>
      <c r="M36" s="14">
        <v>1405153.2800000003</v>
      </c>
      <c r="N36" s="14">
        <v>211807.90000000002</v>
      </c>
      <c r="O36" s="14">
        <v>423924.62000000011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F36" s="14"/>
      <c r="AG36" s="14"/>
    </row>
    <row r="37" spans="1:33" s="12" customFormat="1">
      <c r="A37" s="12" t="s">
        <v>39</v>
      </c>
      <c r="B37" s="11" t="s">
        <v>40</v>
      </c>
      <c r="C37" s="11" t="s">
        <v>13</v>
      </c>
      <c r="D37" s="11" t="s">
        <v>47</v>
      </c>
      <c r="E37" s="11" t="str">
        <f t="shared" si="0"/>
        <v>DGNLPWYP</v>
      </c>
      <c r="F37" s="11" t="str">
        <f t="shared" si="1"/>
        <v>GNLPWYP</v>
      </c>
      <c r="G37" s="13">
        <v>0</v>
      </c>
      <c r="H37" s="14">
        <v>1621971.26</v>
      </c>
      <c r="I37" s="14">
        <v>315487.86000000004</v>
      </c>
      <c r="J37" s="14">
        <v>1108254.1599999999</v>
      </c>
      <c r="K37" s="14">
        <v>1040471.4099999998</v>
      </c>
      <c r="L37" s="14">
        <v>731398.42999999982</v>
      </c>
      <c r="M37" s="14">
        <v>4691842.9000000004</v>
      </c>
      <c r="N37" s="14">
        <v>452020.14999999991</v>
      </c>
      <c r="O37" s="14">
        <v>633053.6100000001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F37" s="14"/>
      <c r="AG37" s="14"/>
    </row>
    <row r="38" spans="1:33" s="12" customFormat="1">
      <c r="A38" s="12" t="s">
        <v>41</v>
      </c>
      <c r="B38" s="11" t="s">
        <v>42</v>
      </c>
      <c r="C38" s="11" t="s">
        <v>13</v>
      </c>
      <c r="D38" s="11" t="s">
        <v>47</v>
      </c>
      <c r="E38" s="11" t="str">
        <f t="shared" si="0"/>
        <v>DGNLPUT</v>
      </c>
      <c r="F38" s="11" t="str">
        <f t="shared" si="1"/>
        <v>GNLPUT</v>
      </c>
      <c r="G38" s="13">
        <v>0</v>
      </c>
      <c r="H38" s="14">
        <v>9284573.7800000068</v>
      </c>
      <c r="I38" s="14">
        <v>2157523.6300000004</v>
      </c>
      <c r="J38" s="14">
        <v>1124291.27</v>
      </c>
      <c r="K38" s="14">
        <v>1416603.35</v>
      </c>
      <c r="L38" s="14">
        <v>1536256.8300000005</v>
      </c>
      <c r="M38" s="14">
        <v>3331966.8299999973</v>
      </c>
      <c r="N38" s="14">
        <v>243896.68</v>
      </c>
      <c r="O38" s="14">
        <v>3559603.4099999988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F38" s="14"/>
      <c r="AG38" s="14"/>
    </row>
    <row r="39" spans="1:33" s="12" customFormat="1">
      <c r="A39" s="12" t="s">
        <v>43</v>
      </c>
      <c r="B39" s="11" t="s">
        <v>44</v>
      </c>
      <c r="C39" s="11" t="s">
        <v>13</v>
      </c>
      <c r="D39" s="11" t="s">
        <v>47</v>
      </c>
      <c r="E39" s="11" t="str">
        <f t="shared" si="0"/>
        <v>DGNLPID</v>
      </c>
      <c r="F39" s="11" t="str">
        <f t="shared" si="1"/>
        <v>GNLPID</v>
      </c>
      <c r="G39" s="13">
        <v>0</v>
      </c>
      <c r="H39" s="14">
        <v>1866386.7500000002</v>
      </c>
      <c r="I39" s="14">
        <v>-12033.009999999989</v>
      </c>
      <c r="J39" s="14">
        <v>72942.489999999976</v>
      </c>
      <c r="K39" s="14">
        <v>395123.52999999991</v>
      </c>
      <c r="L39" s="14">
        <v>312453.4200000001</v>
      </c>
      <c r="M39" s="14">
        <v>274378.87</v>
      </c>
      <c r="N39" s="14">
        <v>23237.4</v>
      </c>
      <c r="O39" s="14">
        <v>198948.01999999996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F39" s="14"/>
      <c r="AG39" s="14"/>
    </row>
    <row r="40" spans="1:33" s="12" customFormat="1">
      <c r="A40" s="12" t="s">
        <v>45</v>
      </c>
      <c r="B40" s="11" t="s">
        <v>46</v>
      </c>
      <c r="C40" s="11" t="s">
        <v>13</v>
      </c>
      <c r="D40" s="11" t="s">
        <v>47</v>
      </c>
      <c r="E40" s="11" t="str">
        <f t="shared" si="0"/>
        <v>DGNLPWYU</v>
      </c>
      <c r="F40" s="11" t="str">
        <f t="shared" si="1"/>
        <v>GNLPWYU</v>
      </c>
      <c r="G40" s="13">
        <v>0</v>
      </c>
      <c r="H40" s="14">
        <v>389050.8</v>
      </c>
      <c r="I40" s="14">
        <v>159983.63</v>
      </c>
      <c r="J40" s="14">
        <v>45000.779999999992</v>
      </c>
      <c r="K40" s="14">
        <v>53434.43</v>
      </c>
      <c r="L40" s="14">
        <v>178078.42999999996</v>
      </c>
      <c r="M40" s="14">
        <v>9388.7100000000009</v>
      </c>
      <c r="N40" s="14">
        <v>16734.32</v>
      </c>
      <c r="O40" s="14">
        <v>661970.22000000009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F40" s="14"/>
      <c r="AG40" s="14"/>
    </row>
    <row r="41" spans="1:33" s="12" customFormat="1">
      <c r="A41" s="12" t="s">
        <v>11</v>
      </c>
      <c r="B41" s="11" t="s">
        <v>12</v>
      </c>
      <c r="C41" s="11" t="s">
        <v>13</v>
      </c>
      <c r="D41" s="11" t="s">
        <v>47</v>
      </c>
      <c r="E41" s="11" t="str">
        <f t="shared" si="0"/>
        <v>DGNLPDGP</v>
      </c>
      <c r="F41" s="11" t="str">
        <f t="shared" si="1"/>
        <v>GNLPDGP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F41" s="14"/>
      <c r="AG41" s="14"/>
    </row>
    <row r="42" spans="1:33" s="12" customFormat="1">
      <c r="A42" s="12" t="s">
        <v>15</v>
      </c>
      <c r="B42" s="11" t="s">
        <v>16</v>
      </c>
      <c r="C42" s="11" t="s">
        <v>13</v>
      </c>
      <c r="D42" s="11" t="s">
        <v>47</v>
      </c>
      <c r="E42" s="11" t="str">
        <f t="shared" si="0"/>
        <v>DGNLPDGU</v>
      </c>
      <c r="F42" s="11" t="str">
        <f t="shared" si="1"/>
        <v>GNLPDGU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F42" s="14"/>
      <c r="AG42" s="14"/>
    </row>
    <row r="43" spans="1:33" s="12" customFormat="1">
      <c r="A43" s="12" t="s">
        <v>17</v>
      </c>
      <c r="B43" s="11" t="s">
        <v>18</v>
      </c>
      <c r="C43" s="11" t="s">
        <v>13</v>
      </c>
      <c r="D43" s="11" t="s">
        <v>47</v>
      </c>
      <c r="E43" s="11" t="str">
        <f t="shared" si="0"/>
        <v>DGNLPSG</v>
      </c>
      <c r="F43" s="11" t="str">
        <f t="shared" si="1"/>
        <v>GNLPSG</v>
      </c>
      <c r="G43" s="13">
        <v>0</v>
      </c>
      <c r="H43" s="14">
        <v>116158.95000000001</v>
      </c>
      <c r="I43" s="14">
        <v>453562.56999999995</v>
      </c>
      <c r="J43" s="14">
        <v>2199056.8199999989</v>
      </c>
      <c r="K43" s="14">
        <v>367692.4599999999</v>
      </c>
      <c r="L43" s="14">
        <v>1781600.6700000006</v>
      </c>
      <c r="M43" s="14">
        <v>3937999.4200000009</v>
      </c>
      <c r="N43" s="14">
        <v>1452230.0399999996</v>
      </c>
      <c r="O43" s="14">
        <v>1123114.8500000006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F43" s="14"/>
      <c r="AG43" s="14"/>
    </row>
    <row r="44" spans="1:33" s="12" customFormat="1">
      <c r="A44" s="12" t="s">
        <v>48</v>
      </c>
      <c r="B44" s="11" t="s">
        <v>49</v>
      </c>
      <c r="C44" s="11" t="s">
        <v>13</v>
      </c>
      <c r="D44" s="11" t="s">
        <v>47</v>
      </c>
      <c r="E44" s="11" t="str">
        <f t="shared" si="0"/>
        <v>DGNLPSO</v>
      </c>
      <c r="F44" s="11" t="str">
        <f t="shared" si="1"/>
        <v>GNLPSO</v>
      </c>
      <c r="G44" s="13">
        <v>0</v>
      </c>
      <c r="H44" s="14">
        <v>-1666382.8800000006</v>
      </c>
      <c r="I44" s="14">
        <v>-472931.61000000028</v>
      </c>
      <c r="J44" s="14">
        <v>1865128.7600000005</v>
      </c>
      <c r="K44" s="14">
        <v>4158369.6499999994</v>
      </c>
      <c r="L44" s="14">
        <v>3065604.2200000011</v>
      </c>
      <c r="M44" s="14">
        <v>10431321.199999996</v>
      </c>
      <c r="N44" s="14">
        <v>-3998233.0199999991</v>
      </c>
      <c r="O44" s="14">
        <v>704594.41999999853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F44" s="14"/>
      <c r="AG44" s="14"/>
    </row>
    <row r="45" spans="1:33" s="12" customFormat="1">
      <c r="A45" s="12" t="s">
        <v>48</v>
      </c>
      <c r="B45" s="11" t="s">
        <v>23</v>
      </c>
      <c r="C45" s="11" t="s">
        <v>13</v>
      </c>
      <c r="D45" s="11" t="s">
        <v>47</v>
      </c>
      <c r="E45" s="11" t="str">
        <f t="shared" si="0"/>
        <v>DGNLPSSGCH</v>
      </c>
      <c r="F45" s="11" t="str">
        <f t="shared" si="1"/>
        <v>GNLPSSGCH</v>
      </c>
      <c r="G45" s="13">
        <v>0</v>
      </c>
      <c r="H45" s="14">
        <v>0</v>
      </c>
      <c r="I45" s="14">
        <v>0</v>
      </c>
      <c r="J45" s="14">
        <v>3.67</v>
      </c>
      <c r="K45" s="14">
        <v>120909.85</v>
      </c>
      <c r="L45" s="14">
        <v>78.41</v>
      </c>
      <c r="M45" s="14">
        <v>0</v>
      </c>
      <c r="N45" s="14">
        <v>0</v>
      </c>
      <c r="O45" s="14">
        <v>0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F45" s="14"/>
      <c r="AG45" s="14"/>
    </row>
    <row r="46" spans="1:33" s="12" customFormat="1">
      <c r="A46" s="12" t="s">
        <v>48</v>
      </c>
      <c r="B46" s="11" t="s">
        <v>30</v>
      </c>
      <c r="C46" s="11" t="s">
        <v>13</v>
      </c>
      <c r="D46" s="11" t="s">
        <v>47</v>
      </c>
      <c r="E46" s="11" t="str">
        <f t="shared" si="0"/>
        <v>DGNLPSSGCT</v>
      </c>
      <c r="F46" s="11" t="str">
        <f t="shared" si="1"/>
        <v>GNLPSSGCT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F46" s="14"/>
      <c r="AG46" s="14"/>
    </row>
    <row r="47" spans="1:33" s="12" customFormat="1">
      <c r="A47" s="12" t="s">
        <v>50</v>
      </c>
      <c r="B47" s="11" t="s">
        <v>51</v>
      </c>
      <c r="C47" s="11" t="s">
        <v>13</v>
      </c>
      <c r="D47" s="11" t="s">
        <v>47</v>
      </c>
      <c r="E47" s="11" t="str">
        <f t="shared" si="0"/>
        <v>DGNLPCN</v>
      </c>
      <c r="F47" s="11" t="str">
        <f t="shared" si="1"/>
        <v>GNLPCN</v>
      </c>
      <c r="G47" s="13">
        <v>0</v>
      </c>
      <c r="H47" s="14">
        <v>157558.68000000002</v>
      </c>
      <c r="I47" s="14">
        <v>36275.22</v>
      </c>
      <c r="J47" s="14">
        <v>91622.099999999991</v>
      </c>
      <c r="K47" s="14">
        <v>169251.46999999997</v>
      </c>
      <c r="L47" s="14">
        <v>142337.21000000002</v>
      </c>
      <c r="M47" s="14">
        <v>117228.78</v>
      </c>
      <c r="N47" s="14">
        <v>20430.18</v>
      </c>
      <c r="O47" s="14">
        <v>59967.140000000007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F47" s="14"/>
      <c r="AG47" s="14"/>
    </row>
    <row r="48" spans="1:33" s="12" customFormat="1">
      <c r="A48" s="12" t="s">
        <v>52</v>
      </c>
      <c r="B48" s="11" t="s">
        <v>53</v>
      </c>
      <c r="C48" s="11" t="s">
        <v>13</v>
      </c>
      <c r="D48" s="11" t="s">
        <v>47</v>
      </c>
      <c r="E48" s="11" t="str">
        <f t="shared" si="0"/>
        <v>DGNLPSE</v>
      </c>
      <c r="F48" s="11" t="str">
        <f t="shared" si="1"/>
        <v>GNLPSE</v>
      </c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F48" s="14"/>
      <c r="AG48" s="14"/>
    </row>
    <row r="49" spans="1:33" s="12" customFormat="1">
      <c r="A49" s="12" t="s">
        <v>54</v>
      </c>
      <c r="B49" s="11" t="s">
        <v>53</v>
      </c>
      <c r="C49" s="11" t="s">
        <v>13</v>
      </c>
      <c r="D49" s="11" t="s">
        <v>55</v>
      </c>
      <c r="E49" s="11" t="str">
        <f t="shared" si="0"/>
        <v>DMNGPSE</v>
      </c>
      <c r="F49" s="11" t="str">
        <f t="shared" si="1"/>
        <v>MNGPSE</v>
      </c>
      <c r="G49" s="13">
        <v>0</v>
      </c>
      <c r="H49" s="14">
        <v>1104679.72</v>
      </c>
      <c r="I49" s="14">
        <v>1928080.7500000002</v>
      </c>
      <c r="J49" s="14">
        <v>215566.45</v>
      </c>
      <c r="K49" s="14">
        <v>2354696.46</v>
      </c>
      <c r="L49" s="14">
        <v>348486.61999999994</v>
      </c>
      <c r="M49" s="14">
        <v>2130377.96</v>
      </c>
      <c r="N49" s="14">
        <v>744288.50999999989</v>
      </c>
      <c r="O49" s="14">
        <v>136188.45000000001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F49" s="14"/>
      <c r="AG49" s="14"/>
    </row>
    <row r="50" spans="1:33" s="12" customFormat="1">
      <c r="A50" s="11" t="s">
        <v>32</v>
      </c>
      <c r="B50" s="15" t="s">
        <v>33</v>
      </c>
      <c r="C50" s="11" t="s">
        <v>56</v>
      </c>
      <c r="D50" s="11" t="s">
        <v>57</v>
      </c>
      <c r="E50" s="11" t="str">
        <f t="shared" si="0"/>
        <v>AINTPCA</v>
      </c>
      <c r="F50" s="11" t="str">
        <f t="shared" si="1"/>
        <v>INTPCA</v>
      </c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F50" s="14"/>
      <c r="AG50" s="14"/>
    </row>
    <row r="51" spans="1:33" s="12" customFormat="1">
      <c r="A51" s="11" t="s">
        <v>50</v>
      </c>
      <c r="B51" s="15" t="s">
        <v>51</v>
      </c>
      <c r="C51" s="11" t="s">
        <v>56</v>
      </c>
      <c r="D51" s="11" t="s">
        <v>57</v>
      </c>
      <c r="E51" s="11" t="str">
        <f t="shared" si="0"/>
        <v>AINTPCN</v>
      </c>
      <c r="F51" s="11" t="str">
        <f t="shared" si="1"/>
        <v>INTPCN</v>
      </c>
      <c r="G51" s="13">
        <v>0</v>
      </c>
      <c r="H51" s="14">
        <v>-6500</v>
      </c>
      <c r="I51" s="14">
        <v>68107.33</v>
      </c>
      <c r="J51" s="14">
        <v>-1005.96</v>
      </c>
      <c r="K51" s="14">
        <v>636.82000000000005</v>
      </c>
      <c r="L51" s="14">
        <v>-9623.77</v>
      </c>
      <c r="M51" s="14">
        <v>1286333.76</v>
      </c>
      <c r="N51" s="14">
        <v>0</v>
      </c>
      <c r="O51" s="14">
        <v>64105.74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F51" s="14"/>
      <c r="AG51" s="14"/>
    </row>
    <row r="52" spans="1:33" s="12" customFormat="1">
      <c r="A52" s="11" t="s">
        <v>43</v>
      </c>
      <c r="B52" s="16" t="s">
        <v>44</v>
      </c>
      <c r="C52" s="11" t="s">
        <v>56</v>
      </c>
      <c r="D52" s="11" t="s">
        <v>57</v>
      </c>
      <c r="E52" s="11" t="str">
        <f t="shared" si="0"/>
        <v>AINTPID</v>
      </c>
      <c r="F52" s="11" t="str">
        <f t="shared" si="1"/>
        <v>INTPID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F52" s="14"/>
      <c r="AG52" s="14"/>
    </row>
    <row r="53" spans="1:33" s="12" customFormat="1">
      <c r="A53" s="12" t="s">
        <v>35</v>
      </c>
      <c r="B53" s="15" t="s">
        <v>36</v>
      </c>
      <c r="C53" s="11" t="s">
        <v>56</v>
      </c>
      <c r="D53" s="11" t="s">
        <v>57</v>
      </c>
      <c r="E53" s="11" t="str">
        <f t="shared" si="0"/>
        <v>AINTPOR</v>
      </c>
      <c r="F53" s="11" t="str">
        <f t="shared" si="1"/>
        <v>INTPOR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F53" s="14"/>
      <c r="AG53" s="14"/>
    </row>
    <row r="54" spans="1:33" s="12" customFormat="1">
      <c r="A54" s="12" t="s">
        <v>52</v>
      </c>
      <c r="B54" s="15" t="s">
        <v>53</v>
      </c>
      <c r="C54" s="11" t="s">
        <v>56</v>
      </c>
      <c r="D54" s="11" t="s">
        <v>57</v>
      </c>
      <c r="E54" s="11" t="str">
        <f t="shared" si="0"/>
        <v>AINTPSE</v>
      </c>
      <c r="F54" s="11" t="str">
        <f t="shared" si="1"/>
        <v>INTPSE</v>
      </c>
      <c r="G54" s="13">
        <v>0</v>
      </c>
      <c r="H54" s="14">
        <v>0</v>
      </c>
      <c r="I54" s="14">
        <v>7791.43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8646.25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F54" s="14"/>
      <c r="AG54" s="14"/>
    </row>
    <row r="55" spans="1:33" s="12" customFormat="1">
      <c r="A55" s="12" t="s">
        <v>17</v>
      </c>
      <c r="B55" s="15" t="s">
        <v>18</v>
      </c>
      <c r="C55" s="11" t="s">
        <v>56</v>
      </c>
      <c r="D55" s="11" t="s">
        <v>57</v>
      </c>
      <c r="E55" s="11" t="str">
        <f t="shared" si="0"/>
        <v>AINTPSG</v>
      </c>
      <c r="F55" s="11" t="str">
        <f t="shared" si="1"/>
        <v>INTPSG</v>
      </c>
      <c r="G55" s="13">
        <v>0</v>
      </c>
      <c r="H55" s="14">
        <v>2593315.3300000005</v>
      </c>
      <c r="I55" s="14">
        <v>60073.13</v>
      </c>
      <c r="J55" s="14">
        <v>214786.02000000005</v>
      </c>
      <c r="K55" s="14">
        <v>94234.300000000076</v>
      </c>
      <c r="L55" s="14">
        <v>4770.340000000002</v>
      </c>
      <c r="M55" s="14">
        <v>583831.64</v>
      </c>
      <c r="N55" s="14">
        <v>-169897.09</v>
      </c>
      <c r="O55" s="14">
        <v>-1471.7699999999495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F55" s="14"/>
      <c r="AG55" s="14"/>
    </row>
    <row r="56" spans="1:33" s="12" customFormat="1">
      <c r="A56" s="12" t="s">
        <v>58</v>
      </c>
      <c r="B56" s="15" t="s">
        <v>25</v>
      </c>
      <c r="C56" s="11" t="s">
        <v>56</v>
      </c>
      <c r="D56" s="11" t="s">
        <v>57</v>
      </c>
      <c r="E56" s="11" t="str">
        <f t="shared" si="0"/>
        <v>AINTPSG-P</v>
      </c>
      <c r="F56" s="11" t="str">
        <f t="shared" si="1"/>
        <v>INTPSG-P</v>
      </c>
      <c r="G56" s="13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F56" s="14"/>
      <c r="AG56" s="14"/>
    </row>
    <row r="57" spans="1:33" s="12" customFormat="1">
      <c r="A57" s="12" t="s">
        <v>58</v>
      </c>
      <c r="B57" s="15" t="s">
        <v>26</v>
      </c>
      <c r="C57" s="11" t="s">
        <v>56</v>
      </c>
      <c r="D57" s="11" t="s">
        <v>57</v>
      </c>
      <c r="E57" s="11" t="str">
        <f t="shared" si="0"/>
        <v>AINTPSG-U</v>
      </c>
      <c r="F57" s="11" t="str">
        <f t="shared" si="1"/>
        <v>INTPSG-U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F57" s="14"/>
      <c r="AG57" s="14"/>
    </row>
    <row r="58" spans="1:33" s="12" customFormat="1">
      <c r="A58" s="12" t="s">
        <v>48</v>
      </c>
      <c r="B58" s="15" t="s">
        <v>49</v>
      </c>
      <c r="C58" s="11" t="s">
        <v>56</v>
      </c>
      <c r="D58" s="11" t="s">
        <v>57</v>
      </c>
      <c r="E58" s="11" t="str">
        <f t="shared" si="0"/>
        <v>AINTPSO</v>
      </c>
      <c r="F58" s="11" t="str">
        <f t="shared" si="1"/>
        <v>INTPSO</v>
      </c>
      <c r="G58" s="13">
        <v>0</v>
      </c>
      <c r="H58" s="14">
        <v>606869.86999999988</v>
      </c>
      <c r="I58" s="14">
        <v>108514.97</v>
      </c>
      <c r="J58" s="14">
        <v>1157640.31</v>
      </c>
      <c r="K58" s="14">
        <v>306297.73</v>
      </c>
      <c r="L58" s="14">
        <v>750828.64000000013</v>
      </c>
      <c r="M58" s="14">
        <v>5011506.59</v>
      </c>
      <c r="N58" s="14">
        <v>186718.24000000002</v>
      </c>
      <c r="O58" s="14">
        <v>583272.1100000001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F58" s="14"/>
      <c r="AG58" s="14"/>
    </row>
    <row r="59" spans="1:33" s="12" customFormat="1">
      <c r="A59" s="12" t="s">
        <v>59</v>
      </c>
      <c r="B59" s="15" t="s">
        <v>23</v>
      </c>
      <c r="C59" s="11" t="s">
        <v>56</v>
      </c>
      <c r="D59" s="11" t="s">
        <v>57</v>
      </c>
      <c r="E59" s="11" t="str">
        <f t="shared" si="0"/>
        <v>AINTPSSGCH</v>
      </c>
      <c r="F59" s="11" t="str">
        <f t="shared" si="1"/>
        <v>INTPSSGCH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F59" s="14"/>
      <c r="AG59" s="14"/>
    </row>
    <row r="60" spans="1:33" s="12" customFormat="1">
      <c r="A60" s="12" t="s">
        <v>41</v>
      </c>
      <c r="B60" s="15" t="s">
        <v>42</v>
      </c>
      <c r="C60" s="11" t="s">
        <v>56</v>
      </c>
      <c r="D60" s="11" t="s">
        <v>57</v>
      </c>
      <c r="E60" s="11" t="str">
        <f t="shared" si="0"/>
        <v>AINTPUT</v>
      </c>
      <c r="F60" s="11" t="str">
        <f t="shared" si="1"/>
        <v>INTPUT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F60" s="14"/>
      <c r="AG60" s="14"/>
    </row>
    <row r="61" spans="1:33" s="12" customFormat="1">
      <c r="A61" s="12" t="s">
        <v>37</v>
      </c>
      <c r="B61" s="15" t="s">
        <v>38</v>
      </c>
      <c r="C61" s="11" t="s">
        <v>56</v>
      </c>
      <c r="D61" s="11" t="s">
        <v>57</v>
      </c>
      <c r="E61" s="11" t="str">
        <f t="shared" si="0"/>
        <v>AINTPWA</v>
      </c>
      <c r="F61" s="11" t="str">
        <f t="shared" si="1"/>
        <v>INTPWA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F61" s="14"/>
      <c r="AG61" s="14"/>
    </row>
    <row r="62" spans="1:33" s="12" customFormat="1">
      <c r="A62" s="12" t="s">
        <v>39</v>
      </c>
      <c r="B62" s="15" t="s">
        <v>40</v>
      </c>
      <c r="C62" s="11" t="s">
        <v>56</v>
      </c>
      <c r="D62" s="11" t="s">
        <v>57</v>
      </c>
      <c r="E62" s="11" t="str">
        <f t="shared" si="0"/>
        <v>AINTPWYP</v>
      </c>
      <c r="F62" s="11" t="str">
        <f t="shared" si="1"/>
        <v>INTPWYP</v>
      </c>
      <c r="G62" s="13">
        <v>0</v>
      </c>
      <c r="H62" s="14">
        <v>0</v>
      </c>
      <c r="I62" s="14">
        <v>0</v>
      </c>
      <c r="J62" s="14">
        <v>121265.8</v>
      </c>
      <c r="K62" s="14">
        <v>0</v>
      </c>
      <c r="L62" s="14">
        <v>7542.56</v>
      </c>
      <c r="M62" s="14">
        <v>0</v>
      </c>
      <c r="N62" s="14">
        <v>12888.73</v>
      </c>
      <c r="O62" s="14">
        <v>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F62" s="14"/>
      <c r="AG62" s="14"/>
    </row>
    <row r="63" spans="1:33" s="12" customFormat="1">
      <c r="A63" s="12" t="s">
        <v>45</v>
      </c>
      <c r="B63" s="15" t="s">
        <v>46</v>
      </c>
      <c r="C63" s="11" t="s">
        <v>56</v>
      </c>
      <c r="D63" s="11" t="s">
        <v>57</v>
      </c>
      <c r="E63" s="11" t="str">
        <f t="shared" si="0"/>
        <v>AINTPWYU</v>
      </c>
      <c r="F63" s="11" t="str">
        <f t="shared" si="1"/>
        <v>INTPWYU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F63" s="14"/>
      <c r="AG63" s="14"/>
    </row>
    <row r="64" spans="1:33" s="12" customFormat="1">
      <c r="B64" s="15"/>
      <c r="C64" s="11"/>
      <c r="D64" s="11"/>
      <c r="E64" s="11"/>
      <c r="F64" s="11"/>
      <c r="G64" s="14"/>
      <c r="H64" s="17">
        <f>SUM(H9:H63)</f>
        <v>64500916.289999999</v>
      </c>
      <c r="I64" s="17">
        <f t="shared" ref="I64:O64" si="2">SUM(I9:I63)</f>
        <v>70276896.850000054</v>
      </c>
      <c r="J64" s="17">
        <f t="shared" si="2"/>
        <v>36782345.490000024</v>
      </c>
      <c r="K64" s="17">
        <f t="shared" si="2"/>
        <v>61676533.870000012</v>
      </c>
      <c r="L64" s="17">
        <f t="shared" si="2"/>
        <v>263979170.2899999</v>
      </c>
      <c r="M64" s="17">
        <f t="shared" si="2"/>
        <v>179711425.32999992</v>
      </c>
      <c r="N64" s="17">
        <f t="shared" si="2"/>
        <v>41192572.909999959</v>
      </c>
      <c r="O64" s="17">
        <f t="shared" si="2"/>
        <v>32265383.549999971</v>
      </c>
      <c r="Q64" s="18"/>
      <c r="R64" s="2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F64" s="14"/>
      <c r="AG64" s="14"/>
    </row>
    <row r="65" spans="1:33" s="19" customFormat="1">
      <c r="B65" s="20"/>
      <c r="G65" s="21"/>
      <c r="H65" s="22"/>
      <c r="I65" s="22"/>
      <c r="J65" s="22"/>
      <c r="K65" s="22"/>
      <c r="L65" s="22"/>
      <c r="M65" s="22"/>
      <c r="N65" s="22"/>
      <c r="O65" s="22"/>
      <c r="Q65" s="18"/>
      <c r="R65" s="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F65" s="22"/>
      <c r="AG65" s="22"/>
    </row>
    <row r="66" spans="1:33" s="12" customFormat="1" ht="14.25">
      <c r="A66" s="23" t="s">
        <v>60</v>
      </c>
      <c r="B66" s="11"/>
      <c r="C66" s="11"/>
      <c r="D66" s="11"/>
      <c r="E66" s="11"/>
      <c r="F66" s="11"/>
      <c r="G66" s="14"/>
      <c r="H66" s="14"/>
      <c r="I66" s="14"/>
      <c r="J66" s="14"/>
      <c r="K66" s="14"/>
      <c r="L66" s="14"/>
      <c r="M66" s="14"/>
      <c r="N66" s="14"/>
      <c r="O66" s="14"/>
      <c r="Q66" s="24"/>
      <c r="R66" s="2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F66" s="14"/>
      <c r="AG66" s="14"/>
    </row>
    <row r="67" spans="1:33">
      <c r="B67" s="15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F67" s="25"/>
      <c r="AG67" s="25"/>
    </row>
    <row r="68" spans="1:33" s="12" customFormat="1">
      <c r="A68" s="10"/>
      <c r="B68" s="11"/>
      <c r="C68" s="11"/>
      <c r="D68" s="11"/>
      <c r="E68" s="11"/>
      <c r="S68" s="10"/>
    </row>
    <row r="69" spans="1:33" s="12" customFormat="1">
      <c r="B69" s="11"/>
      <c r="C69" s="11"/>
      <c r="D69" s="11"/>
      <c r="E69" s="11"/>
      <c r="G69" s="10" t="s">
        <v>61</v>
      </c>
      <c r="H69" s="14"/>
      <c r="I69" s="14"/>
      <c r="J69" s="14"/>
      <c r="K69" s="14"/>
      <c r="L69" s="14"/>
      <c r="M69" s="14"/>
      <c r="N69" s="14"/>
      <c r="S69" s="26"/>
      <c r="T69" s="11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F69" s="14"/>
      <c r="AG69" s="14"/>
    </row>
    <row r="70" spans="1:33" s="12" customFormat="1">
      <c r="B70" s="11"/>
      <c r="C70" s="11"/>
      <c r="D70" s="11"/>
      <c r="E70" s="11"/>
      <c r="G70" s="27" t="s">
        <v>62</v>
      </c>
      <c r="H70" s="14">
        <v>851306.17000000051</v>
      </c>
      <c r="I70" s="14">
        <v>959291.3400000002</v>
      </c>
      <c r="J70" s="14">
        <v>846459.51999999944</v>
      </c>
      <c r="K70" s="14">
        <v>853017.05999999994</v>
      </c>
      <c r="L70" s="14">
        <v>876571.5</v>
      </c>
      <c r="M70" s="14">
        <v>1374617.7300000011</v>
      </c>
      <c r="N70" s="14">
        <v>804008.32000000204</v>
      </c>
      <c r="O70" s="14">
        <v>931778.07999999984</v>
      </c>
      <c r="P70" s="14"/>
      <c r="Q70" s="14"/>
      <c r="R70" s="14"/>
      <c r="S70" s="14"/>
      <c r="T70" s="13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F70" s="14"/>
      <c r="AG70" s="14"/>
    </row>
    <row r="71" spans="1:33" s="12" customFormat="1">
      <c r="B71" s="11"/>
      <c r="C71" s="11"/>
      <c r="D71" s="11"/>
      <c r="E71" s="11"/>
      <c r="G71" s="27" t="s">
        <v>63</v>
      </c>
      <c r="H71" s="14">
        <v>103532.26000000001</v>
      </c>
      <c r="I71" s="14">
        <v>243455.99</v>
      </c>
      <c r="J71" s="14">
        <v>12735.000000000004</v>
      </c>
      <c r="K71" s="14">
        <v>19737.68</v>
      </c>
      <c r="L71" s="14">
        <v>118114.33</v>
      </c>
      <c r="M71" s="14">
        <v>611024.78999999992</v>
      </c>
      <c r="N71" s="14">
        <v>184155.41999999998</v>
      </c>
      <c r="O71" s="14">
        <v>74265.69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F71" s="14"/>
      <c r="AG71" s="14"/>
    </row>
    <row r="72" spans="1:33" s="12" customFormat="1">
      <c r="B72" s="11"/>
      <c r="C72" s="11"/>
      <c r="D72" s="11"/>
      <c r="E72" s="11"/>
      <c r="G72" s="27" t="s">
        <v>64</v>
      </c>
      <c r="H72" s="14">
        <v>30469.69</v>
      </c>
      <c r="I72" s="14">
        <v>292427.13</v>
      </c>
      <c r="J72" s="14">
        <v>27466.13</v>
      </c>
      <c r="K72" s="14">
        <v>15619</v>
      </c>
      <c r="L72" s="14">
        <v>31533.68</v>
      </c>
      <c r="M72" s="14">
        <v>447598.79000000004</v>
      </c>
      <c r="N72" s="14">
        <v>22312</v>
      </c>
      <c r="O72" s="14">
        <v>156222.01</v>
      </c>
      <c r="P72" s="14"/>
      <c r="Q72" s="14"/>
      <c r="R72" s="14"/>
      <c r="S72" s="10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F72" s="14"/>
      <c r="AG72" s="14"/>
    </row>
    <row r="73" spans="1:33" s="12" customFormat="1">
      <c r="B73" s="11"/>
      <c r="C73" s="11"/>
      <c r="D73" s="11"/>
      <c r="E73" s="11"/>
      <c r="G73" s="27" t="s">
        <v>65</v>
      </c>
      <c r="H73" s="14">
        <v>0</v>
      </c>
      <c r="I73" s="14">
        <v>662.03</v>
      </c>
      <c r="J73" s="14">
        <v>0</v>
      </c>
      <c r="K73" s="14">
        <v>3647.89</v>
      </c>
      <c r="L73" s="14">
        <v>1181.58</v>
      </c>
      <c r="M73" s="14">
        <v>674.36000000000013</v>
      </c>
      <c r="N73" s="14">
        <v>437.2</v>
      </c>
      <c r="O73" s="14">
        <v>0</v>
      </c>
      <c r="P73" s="14"/>
      <c r="Q73" s="14"/>
      <c r="R73" s="14"/>
      <c r="S73" s="14"/>
      <c r="T73" s="11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F73" s="14"/>
      <c r="AG73" s="14"/>
    </row>
    <row r="74" spans="1:33" s="12" customFormat="1">
      <c r="B74" s="11"/>
      <c r="C74" s="11"/>
      <c r="D74" s="11"/>
      <c r="E74" s="11"/>
      <c r="G74" s="27" t="s">
        <v>66</v>
      </c>
      <c r="H74" s="14">
        <v>274797.28999999998</v>
      </c>
      <c r="I74" s="14">
        <v>32623.889999999956</v>
      </c>
      <c r="J74" s="14">
        <v>12095</v>
      </c>
      <c r="K74" s="14">
        <v>197766.46</v>
      </c>
      <c r="L74" s="14">
        <v>334850.36</v>
      </c>
      <c r="M74" s="14">
        <v>365900.6</v>
      </c>
      <c r="N74" s="14">
        <v>198061.93</v>
      </c>
      <c r="O74" s="14">
        <v>19373.150000000001</v>
      </c>
      <c r="P74" s="14"/>
      <c r="Q74" s="14"/>
      <c r="R74" s="14"/>
      <c r="S74" s="14"/>
      <c r="T74" s="13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F74" s="14"/>
      <c r="AG74" s="14"/>
    </row>
    <row r="75" spans="1:33" s="12" customFormat="1">
      <c r="B75" s="11"/>
      <c r="C75" s="11"/>
      <c r="D75" s="11"/>
      <c r="E75" s="11"/>
      <c r="G75" s="27" t="s">
        <v>67</v>
      </c>
      <c r="H75" s="14">
        <v>644045.06000000006</v>
      </c>
      <c r="I75" s="14">
        <v>1340819.2799999998</v>
      </c>
      <c r="J75" s="14">
        <v>1727189.92</v>
      </c>
      <c r="K75" s="14">
        <v>2200476.06</v>
      </c>
      <c r="L75" s="14">
        <v>2082362.8900000001</v>
      </c>
      <c r="M75" s="14">
        <v>3255796.74</v>
      </c>
      <c r="N75" s="14">
        <v>3599388.94</v>
      </c>
      <c r="O75" s="14">
        <v>1896798.5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F75" s="14"/>
      <c r="AG75" s="14"/>
    </row>
    <row r="76" spans="1:33" s="12" customFormat="1">
      <c r="B76" s="11"/>
      <c r="C76" s="11"/>
      <c r="D76" s="11"/>
      <c r="E76" s="11"/>
      <c r="G76" s="27" t="s">
        <v>68</v>
      </c>
      <c r="H76" s="14">
        <v>253228.55000000002</v>
      </c>
      <c r="I76" s="14">
        <v>377728.35</v>
      </c>
      <c r="J76" s="14">
        <v>599477.18000000017</v>
      </c>
      <c r="K76" s="14">
        <v>836091.3600000001</v>
      </c>
      <c r="L76" s="14">
        <v>453645.58</v>
      </c>
      <c r="M76" s="14">
        <v>469475.35</v>
      </c>
      <c r="N76" s="14">
        <v>203222.54000000004</v>
      </c>
      <c r="O76" s="14">
        <v>263280.40999999997</v>
      </c>
      <c r="P76" s="14"/>
      <c r="Q76" s="14"/>
      <c r="R76" s="14"/>
      <c r="S76" s="10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F76" s="14"/>
      <c r="AG76" s="14"/>
    </row>
    <row r="77" spans="1:33" s="12" customFormat="1">
      <c r="B77" s="11"/>
      <c r="C77" s="11"/>
      <c r="D77" s="11"/>
      <c r="E77" s="11"/>
      <c r="F77" s="11"/>
      <c r="G77" s="14"/>
      <c r="H77" s="17">
        <f>SUM(H70:H76)</f>
        <v>2157379.0200000005</v>
      </c>
      <c r="I77" s="17">
        <f t="shared" ref="I77:O77" si="3">SUM(I70:I76)</f>
        <v>3247008.01</v>
      </c>
      <c r="J77" s="17">
        <f t="shared" si="3"/>
        <v>3225422.7499999995</v>
      </c>
      <c r="K77" s="17">
        <f t="shared" si="3"/>
        <v>4126355.5100000007</v>
      </c>
      <c r="L77" s="17">
        <f t="shared" si="3"/>
        <v>3898259.92</v>
      </c>
      <c r="M77" s="17">
        <f t="shared" si="3"/>
        <v>6525088.3600000013</v>
      </c>
      <c r="N77" s="17">
        <f t="shared" si="3"/>
        <v>5011586.3500000024</v>
      </c>
      <c r="O77" s="17">
        <f t="shared" si="3"/>
        <v>3341717.84</v>
      </c>
      <c r="P77" s="14"/>
      <c r="Q77" s="14"/>
      <c r="R77" s="14"/>
      <c r="S77" s="14"/>
      <c r="T77" s="11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F77" s="14"/>
      <c r="AG77" s="14"/>
    </row>
    <row r="78" spans="1:33" s="12" customFormat="1">
      <c r="B78" s="11"/>
      <c r="C78" s="11"/>
      <c r="D78" s="11"/>
      <c r="E78" s="11"/>
      <c r="F78" s="11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3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F78" s="14"/>
      <c r="AG78" s="14"/>
    </row>
    <row r="79" spans="1:33" s="12" customFormat="1">
      <c r="B79" s="11"/>
      <c r="C79" s="11"/>
      <c r="D79" s="11"/>
      <c r="E79" s="11"/>
      <c r="F79" s="11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F79" s="14"/>
      <c r="AG79" s="14"/>
    </row>
    <row r="80" spans="1:33" s="12" customFormat="1" ht="14.25" customHeight="1" thickBot="1">
      <c r="B80" s="11"/>
      <c r="C80" s="11"/>
      <c r="D80" s="11"/>
      <c r="E80" s="11"/>
      <c r="F80" s="11"/>
      <c r="G80" s="27" t="s">
        <v>70</v>
      </c>
      <c r="H80" s="28">
        <f>H64+H77</f>
        <v>66658295.310000002</v>
      </c>
      <c r="I80" s="28">
        <f t="shared" ref="I80:O80" si="4">I64+I77</f>
        <v>73523904.860000059</v>
      </c>
      <c r="J80" s="28">
        <f t="shared" si="4"/>
        <v>40007768.240000024</v>
      </c>
      <c r="K80" s="28">
        <f t="shared" si="4"/>
        <v>65802889.38000001</v>
      </c>
      <c r="L80" s="28">
        <f t="shared" si="4"/>
        <v>267877430.20999989</v>
      </c>
      <c r="M80" s="28">
        <f t="shared" si="4"/>
        <v>186236513.68999994</v>
      </c>
      <c r="N80" s="28">
        <f t="shared" si="4"/>
        <v>46204159.259999961</v>
      </c>
      <c r="O80" s="28">
        <f t="shared" si="4"/>
        <v>35607101.389999971</v>
      </c>
      <c r="P80" s="14"/>
      <c r="Q80" s="18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F80" s="14"/>
      <c r="AG80" s="14"/>
    </row>
    <row r="81" spans="1:33" s="12" customFormat="1" ht="13.5" thickTop="1">
      <c r="B81" s="11"/>
      <c r="C81" s="11"/>
      <c r="D81" s="11"/>
      <c r="E81" s="11"/>
      <c r="F81" s="11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F81" s="14"/>
      <c r="AG81" s="14"/>
    </row>
    <row r="82" spans="1:33" s="12" customFormat="1" ht="14.25">
      <c r="A82" s="23" t="s">
        <v>69</v>
      </c>
      <c r="B82" s="11"/>
      <c r="C82" s="11"/>
      <c r="D82" s="11"/>
      <c r="E82" s="11"/>
      <c r="F82" s="11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F82" s="14"/>
      <c r="AG82" s="14"/>
    </row>
    <row r="83" spans="1:33" s="12" customFormat="1">
      <c r="B83" s="11"/>
      <c r="C83" s="11"/>
      <c r="D83" s="11"/>
      <c r="E83" s="11"/>
      <c r="F83" s="1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F83" s="14"/>
      <c r="AG83" s="14"/>
    </row>
    <row r="84" spans="1:33" s="12" customFormat="1">
      <c r="B84" s="11"/>
      <c r="C84" s="11"/>
      <c r="D84" s="11"/>
      <c r="E84" s="11"/>
      <c r="F84" s="1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F84" s="14"/>
      <c r="AG84" s="14"/>
    </row>
    <row r="85" spans="1:33" s="12" customFormat="1">
      <c r="B85" s="11"/>
      <c r="C85" s="11"/>
      <c r="D85" s="11"/>
      <c r="E85" s="11"/>
      <c r="F85" s="11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F85" s="14"/>
      <c r="AG85" s="14"/>
    </row>
    <row r="86" spans="1:33" s="12" customFormat="1" ht="15">
      <c r="A86" s="30"/>
      <c r="B86" s="11"/>
      <c r="C86" s="11"/>
      <c r="D86" s="11"/>
      <c r="E86" s="11"/>
      <c r="F86" s="11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F86" s="14"/>
      <c r="AG86" s="14"/>
    </row>
    <row r="87" spans="1:33" s="12" customFormat="1">
      <c r="B87" s="11"/>
      <c r="C87" s="11"/>
      <c r="D87" s="11"/>
      <c r="E87" s="11"/>
      <c r="F87" s="1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F87" s="14"/>
      <c r="AG87" s="14"/>
    </row>
    <row r="88" spans="1:33" s="12" customFormat="1">
      <c r="B88" s="11"/>
      <c r="C88" s="11"/>
      <c r="D88" s="11"/>
      <c r="E88" s="11"/>
      <c r="F88" s="11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F88" s="14"/>
      <c r="AG88" s="14"/>
    </row>
    <row r="89" spans="1:33" s="12" customFormat="1">
      <c r="B89" s="11"/>
      <c r="C89" s="11"/>
      <c r="D89" s="11"/>
      <c r="E89" s="11"/>
      <c r="F89" s="1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F89" s="14"/>
      <c r="AG89" s="14"/>
    </row>
    <row r="90" spans="1:33" s="12" customFormat="1">
      <c r="B90" s="11"/>
      <c r="C90" s="11"/>
      <c r="D90" s="11"/>
      <c r="E90" s="11"/>
      <c r="F90" s="11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F90" s="14"/>
      <c r="AG90" s="14"/>
    </row>
    <row r="91" spans="1:33" s="12" customFormat="1">
      <c r="B91" s="11"/>
      <c r="C91" s="11"/>
      <c r="D91" s="11"/>
      <c r="E91" s="11"/>
      <c r="F91" s="1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F91" s="14"/>
      <c r="AG91" s="14"/>
    </row>
    <row r="92" spans="1:33" s="12" customFormat="1">
      <c r="B92" s="11"/>
      <c r="C92" s="11"/>
      <c r="D92" s="11"/>
      <c r="E92" s="11"/>
      <c r="F92" s="1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F92" s="14"/>
      <c r="AG92" s="14"/>
    </row>
    <row r="93" spans="1:33" s="12" customFormat="1">
      <c r="B93" s="11"/>
      <c r="C93" s="11"/>
      <c r="D93" s="11"/>
      <c r="E93" s="11"/>
      <c r="F93" s="1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F93" s="14"/>
      <c r="AG93" s="14"/>
    </row>
    <row r="94" spans="1:33" s="12" customFormat="1">
      <c r="B94" s="11"/>
      <c r="C94" s="11"/>
      <c r="D94" s="11"/>
      <c r="E94" s="11"/>
      <c r="F94" s="1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F94" s="14"/>
      <c r="AG94" s="14"/>
    </row>
    <row r="95" spans="1:33" s="12" customFormat="1">
      <c r="B95" s="11"/>
      <c r="C95" s="11"/>
      <c r="D95" s="11"/>
      <c r="E95" s="11"/>
      <c r="F95" s="1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F95" s="14"/>
      <c r="AG95" s="14"/>
    </row>
    <row r="96" spans="1:33" s="12" customFormat="1">
      <c r="B96" s="11"/>
      <c r="C96" s="11"/>
      <c r="D96" s="11"/>
      <c r="E96" s="11"/>
      <c r="F96" s="1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F96" s="14"/>
      <c r="AG96" s="14"/>
    </row>
    <row r="97" spans="1:33" s="12" customFormat="1">
      <c r="B97" s="11"/>
      <c r="C97" s="11"/>
      <c r="D97" s="11"/>
      <c r="E97" s="11"/>
      <c r="F97" s="1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F97" s="14"/>
      <c r="AG97" s="14"/>
    </row>
    <row r="98" spans="1:33" s="12" customFormat="1">
      <c r="B98" s="11"/>
      <c r="C98" s="11"/>
      <c r="D98" s="11"/>
      <c r="E98" s="11"/>
      <c r="F98" s="1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F98" s="14"/>
      <c r="AG98" s="14"/>
    </row>
    <row r="99" spans="1:33" s="12" customFormat="1">
      <c r="B99" s="11"/>
      <c r="C99" s="11"/>
      <c r="D99" s="11"/>
      <c r="E99" s="11"/>
      <c r="F99" s="1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F99" s="14"/>
      <c r="AG99" s="14"/>
    </row>
    <row r="100" spans="1:33" s="12" customFormat="1">
      <c r="B100" s="11"/>
      <c r="C100" s="11"/>
      <c r="D100" s="11"/>
      <c r="E100" s="11"/>
      <c r="F100" s="1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F100" s="14"/>
      <c r="AG100" s="14"/>
    </row>
    <row r="101" spans="1:33" s="12" customFormat="1">
      <c r="B101" s="11"/>
      <c r="C101" s="11"/>
      <c r="D101" s="11"/>
      <c r="E101" s="11"/>
      <c r="F101" s="11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F101" s="14"/>
      <c r="AG101" s="14"/>
    </row>
    <row r="102" spans="1:33" s="12" customFormat="1">
      <c r="B102" s="11"/>
      <c r="C102" s="11"/>
      <c r="D102" s="11"/>
      <c r="E102" s="11"/>
      <c r="F102" s="1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F102" s="14"/>
      <c r="AG102" s="14"/>
    </row>
    <row r="103" spans="1:33" s="12" customFormat="1">
      <c r="B103" s="11"/>
      <c r="C103" s="11"/>
      <c r="D103" s="11"/>
      <c r="E103" s="11"/>
      <c r="F103" s="11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F103" s="14"/>
      <c r="AG103" s="14"/>
    </row>
    <row r="104" spans="1:33" s="12" customFormat="1">
      <c r="B104" s="11"/>
      <c r="C104" s="11"/>
      <c r="D104" s="11"/>
      <c r="E104" s="11"/>
      <c r="F104" s="11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F104" s="14"/>
      <c r="AG104" s="14"/>
    </row>
    <row r="105" spans="1:33" s="12" customFormat="1">
      <c r="B105" s="11"/>
      <c r="C105" s="11"/>
      <c r="D105" s="11"/>
      <c r="E105" s="11"/>
      <c r="F105" s="11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F105" s="14"/>
      <c r="AG105" s="14"/>
    </row>
    <row r="106" spans="1:33" s="12" customFormat="1">
      <c r="B106" s="11"/>
      <c r="C106" s="11"/>
      <c r="D106" s="11"/>
      <c r="E106" s="11"/>
      <c r="F106" s="1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F106" s="14"/>
      <c r="AG106" s="14"/>
    </row>
    <row r="107" spans="1:33" s="12" customFormat="1">
      <c r="B107" s="11"/>
      <c r="C107" s="11"/>
      <c r="D107" s="11"/>
      <c r="E107" s="11"/>
      <c r="F107" s="1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F107" s="14"/>
      <c r="AG107" s="14"/>
    </row>
    <row r="108" spans="1:33" s="12" customFormat="1">
      <c r="B108" s="11"/>
      <c r="C108" s="11"/>
      <c r="D108" s="11"/>
      <c r="E108" s="11"/>
      <c r="F108" s="1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F108" s="14"/>
      <c r="AG108" s="14"/>
    </row>
    <row r="109" spans="1:33" s="12" customFormat="1">
      <c r="B109" s="11"/>
      <c r="C109" s="11"/>
      <c r="D109" s="11"/>
      <c r="E109" s="11"/>
      <c r="F109" s="1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F109" s="14"/>
      <c r="AG109" s="14"/>
    </row>
    <row r="110" spans="1:33" s="12" customFormat="1">
      <c r="A110" s="11"/>
      <c r="B110" s="15"/>
      <c r="C110" s="11"/>
      <c r="D110" s="11"/>
      <c r="E110" s="11"/>
      <c r="F110" s="1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F110" s="14"/>
      <c r="AG110" s="14"/>
    </row>
    <row r="111" spans="1:33" s="12" customFormat="1">
      <c r="A111" s="11"/>
      <c r="B111" s="15"/>
      <c r="C111" s="11"/>
      <c r="D111" s="11"/>
      <c r="E111" s="11"/>
      <c r="F111" s="1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F111" s="14"/>
      <c r="AG111" s="14"/>
    </row>
    <row r="112" spans="1:33" s="12" customFormat="1">
      <c r="B112" s="16"/>
      <c r="C112" s="11"/>
      <c r="D112" s="11"/>
      <c r="E112" s="11"/>
      <c r="F112" s="1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F112" s="14"/>
      <c r="AG112" s="14"/>
    </row>
    <row r="113" spans="1:35" s="12" customFormat="1">
      <c r="B113" s="16"/>
      <c r="C113" s="11"/>
      <c r="D113" s="11"/>
      <c r="E113" s="11"/>
      <c r="F113" s="1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F113" s="14"/>
      <c r="AG113" s="14"/>
    </row>
    <row r="114" spans="1:35" s="12" customFormat="1">
      <c r="A114" s="11"/>
      <c r="B114" s="16"/>
      <c r="C114" s="11"/>
      <c r="D114" s="11"/>
      <c r="E114" s="11"/>
      <c r="F114" s="1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F114" s="14"/>
      <c r="AG114" s="14"/>
    </row>
    <row r="115" spans="1:35" s="12" customFormat="1">
      <c r="B115" s="15"/>
      <c r="C115" s="11"/>
      <c r="D115" s="11"/>
      <c r="E115" s="11"/>
      <c r="F115" s="1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F115" s="14"/>
      <c r="AG115" s="14"/>
    </row>
    <row r="116" spans="1:35" s="12" customFormat="1">
      <c r="B116" s="15"/>
      <c r="C116" s="11"/>
      <c r="D116" s="11"/>
      <c r="E116" s="11"/>
      <c r="F116" s="1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F116" s="14"/>
      <c r="AG116" s="14"/>
    </row>
    <row r="117" spans="1:35" s="12" customFormat="1">
      <c r="B117" s="15"/>
      <c r="C117" s="11"/>
      <c r="D117" s="11"/>
      <c r="E117" s="11"/>
      <c r="F117" s="1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F117" s="14"/>
      <c r="AG117" s="14"/>
    </row>
    <row r="118" spans="1:35" s="12" customFormat="1">
      <c r="B118" s="15"/>
      <c r="C118" s="11"/>
      <c r="D118" s="11"/>
      <c r="E118" s="11"/>
      <c r="F118" s="11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F118" s="14"/>
      <c r="AG118" s="14"/>
    </row>
    <row r="119" spans="1:35" s="12" customFormat="1">
      <c r="B119" s="15"/>
      <c r="C119" s="11"/>
      <c r="D119" s="11"/>
      <c r="E119" s="11"/>
      <c r="F119" s="1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F119" s="14"/>
      <c r="AG119" s="14"/>
    </row>
    <row r="120" spans="1:35" s="12" customFormat="1">
      <c r="B120" s="15"/>
      <c r="C120" s="11"/>
      <c r="D120" s="11"/>
      <c r="E120" s="11"/>
      <c r="F120" s="1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F120" s="14"/>
      <c r="AG120" s="14"/>
    </row>
    <row r="121" spans="1:35" s="12" customFormat="1">
      <c r="B121" s="15"/>
      <c r="C121" s="11"/>
      <c r="D121" s="11"/>
      <c r="E121" s="11"/>
      <c r="F121" s="1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F121" s="14"/>
      <c r="AG121" s="14"/>
    </row>
    <row r="122" spans="1:35" s="12" customFormat="1">
      <c r="B122" s="15"/>
      <c r="C122" s="11"/>
      <c r="D122" s="11"/>
      <c r="E122" s="11"/>
      <c r="F122" s="1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F122" s="14"/>
      <c r="AG122" s="14"/>
    </row>
    <row r="123" spans="1:35" s="12" customFormat="1">
      <c r="B123" s="15"/>
      <c r="C123" s="11"/>
      <c r="D123" s="11"/>
      <c r="E123" s="11"/>
      <c r="F123" s="1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F123" s="14"/>
      <c r="AG123" s="14"/>
    </row>
    <row r="124" spans="1:35" s="12" customFormat="1">
      <c r="B124" s="15"/>
      <c r="C124" s="11"/>
      <c r="D124" s="11"/>
      <c r="E124" s="11"/>
      <c r="F124" s="1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F124" s="14"/>
      <c r="AG124" s="14"/>
    </row>
    <row r="125" spans="1:35" s="12" customFormat="1">
      <c r="B125" s="15"/>
      <c r="C125" s="11"/>
      <c r="D125" s="11"/>
      <c r="E125" s="11"/>
      <c r="F125" s="11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F125" s="14"/>
      <c r="AG125" s="14"/>
    </row>
    <row r="126" spans="1:35">
      <c r="G126" s="12"/>
    </row>
    <row r="127" spans="1:35">
      <c r="A127" s="10"/>
      <c r="B127" s="11"/>
      <c r="C127" s="11"/>
      <c r="D127" s="11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5">
      <c r="A128" s="12"/>
      <c r="B128" s="11"/>
      <c r="C128" s="11"/>
      <c r="D128" s="11"/>
      <c r="E128" s="11"/>
      <c r="F128" s="11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F128" s="25"/>
      <c r="AG128" s="25"/>
      <c r="AH128" s="25"/>
      <c r="AI128" s="25"/>
    </row>
    <row r="129" spans="1:35">
      <c r="A129" s="12"/>
      <c r="B129" s="11"/>
      <c r="C129" s="11"/>
      <c r="D129" s="11"/>
      <c r="E129" s="11"/>
      <c r="F129" s="1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F129" s="25"/>
      <c r="AG129" s="25"/>
      <c r="AH129" s="25"/>
      <c r="AI129" s="25"/>
    </row>
    <row r="130" spans="1:35">
      <c r="A130" s="12"/>
      <c r="B130" s="11"/>
      <c r="C130" s="11"/>
      <c r="D130" s="11"/>
      <c r="E130" s="11"/>
      <c r="F130" s="11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F130" s="25"/>
      <c r="AG130" s="25"/>
      <c r="AH130" s="25"/>
      <c r="AI130" s="25"/>
    </row>
    <row r="131" spans="1:35">
      <c r="A131" s="12"/>
      <c r="B131" s="11"/>
      <c r="C131" s="11"/>
      <c r="D131" s="11"/>
      <c r="E131" s="11"/>
      <c r="F131" s="11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F131" s="25"/>
      <c r="AG131" s="25"/>
      <c r="AH131" s="25"/>
      <c r="AI131" s="25"/>
    </row>
    <row r="132" spans="1:35">
      <c r="A132" s="12"/>
      <c r="B132" s="11"/>
      <c r="C132" s="11"/>
      <c r="D132" s="11"/>
      <c r="E132" s="11"/>
      <c r="F132" s="1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F132" s="25"/>
      <c r="AG132" s="25"/>
      <c r="AH132" s="25"/>
      <c r="AI132" s="25"/>
    </row>
    <row r="133" spans="1:35">
      <c r="A133" s="12"/>
      <c r="B133" s="11"/>
      <c r="C133" s="11"/>
      <c r="D133" s="11"/>
      <c r="E133" s="11"/>
      <c r="F133" s="1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F133" s="25"/>
      <c r="AG133" s="25"/>
      <c r="AH133" s="25"/>
      <c r="AI133" s="25"/>
    </row>
    <row r="134" spans="1:35">
      <c r="A134" s="12"/>
      <c r="B134" s="11"/>
      <c r="C134" s="11"/>
      <c r="D134" s="11"/>
      <c r="E134" s="11"/>
      <c r="F134" s="1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F134" s="25"/>
      <c r="AG134" s="25"/>
      <c r="AH134" s="25"/>
      <c r="AI134" s="25"/>
    </row>
    <row r="135" spans="1:35">
      <c r="A135" s="12"/>
      <c r="B135" s="11"/>
      <c r="C135" s="11"/>
      <c r="D135" s="11"/>
      <c r="E135" s="11"/>
      <c r="F135" s="11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F135" s="25"/>
      <c r="AG135" s="25"/>
      <c r="AH135" s="25"/>
      <c r="AI135" s="25"/>
    </row>
    <row r="136" spans="1:35">
      <c r="A136" s="12"/>
      <c r="B136" s="11"/>
      <c r="C136" s="11"/>
      <c r="D136" s="11"/>
      <c r="E136" s="11"/>
      <c r="F136" s="11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F136" s="25"/>
      <c r="AG136" s="25"/>
      <c r="AH136" s="25"/>
      <c r="AI136" s="25"/>
    </row>
    <row r="137" spans="1:35">
      <c r="A137" s="12"/>
      <c r="B137" s="11"/>
      <c r="C137" s="11"/>
      <c r="D137" s="11"/>
      <c r="E137" s="11"/>
      <c r="F137" s="11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F137" s="25"/>
      <c r="AG137" s="25"/>
      <c r="AH137" s="25"/>
      <c r="AI137" s="25"/>
    </row>
    <row r="138" spans="1:35">
      <c r="A138" s="12"/>
      <c r="B138" s="11"/>
      <c r="C138" s="11"/>
      <c r="D138" s="11"/>
      <c r="E138" s="11"/>
      <c r="F138" s="11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F138" s="25"/>
      <c r="AG138" s="25"/>
      <c r="AH138" s="25"/>
      <c r="AI138" s="25"/>
    </row>
    <row r="139" spans="1:35" s="12" customFormat="1">
      <c r="B139" s="11"/>
      <c r="C139" s="11"/>
      <c r="D139" s="11"/>
      <c r="E139" s="11"/>
      <c r="F139" s="1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F139" s="14"/>
      <c r="AG139" s="14"/>
      <c r="AH139" s="14"/>
      <c r="AI139" s="14"/>
    </row>
    <row r="140" spans="1:35">
      <c r="A140" s="12"/>
      <c r="B140" s="11"/>
      <c r="C140" s="11"/>
      <c r="D140" s="11"/>
      <c r="E140" s="11"/>
      <c r="F140" s="11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F140" s="25"/>
      <c r="AG140" s="25"/>
      <c r="AH140" s="25"/>
      <c r="AI140" s="25"/>
    </row>
    <row r="141" spans="1:35">
      <c r="A141" s="12"/>
      <c r="B141" s="11"/>
      <c r="C141" s="11"/>
      <c r="D141" s="11"/>
      <c r="E141" s="11"/>
      <c r="F141" s="11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F141" s="25"/>
      <c r="AG141" s="25"/>
      <c r="AH141" s="25"/>
      <c r="AI141" s="25"/>
    </row>
    <row r="142" spans="1:35">
      <c r="A142" s="12"/>
      <c r="B142" s="11"/>
      <c r="C142" s="11"/>
      <c r="D142" s="11"/>
      <c r="E142" s="11"/>
      <c r="F142" s="1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F142" s="25"/>
      <c r="AG142" s="25"/>
      <c r="AH142" s="25"/>
      <c r="AI142" s="25"/>
    </row>
    <row r="143" spans="1:35">
      <c r="A143" s="12"/>
      <c r="B143" s="11"/>
      <c r="C143" s="11"/>
      <c r="D143" s="11"/>
      <c r="E143" s="11"/>
      <c r="F143" s="11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F143" s="25"/>
      <c r="AG143" s="25"/>
      <c r="AH143" s="25"/>
      <c r="AI143" s="25"/>
    </row>
    <row r="144" spans="1:35">
      <c r="A144" s="12"/>
      <c r="B144" s="11"/>
      <c r="C144" s="11"/>
      <c r="D144" s="11"/>
      <c r="E144" s="11"/>
      <c r="F144" s="11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F144" s="25"/>
      <c r="AG144" s="25"/>
      <c r="AH144" s="25"/>
      <c r="AI144" s="25"/>
    </row>
    <row r="145" spans="1:35">
      <c r="A145" s="12"/>
      <c r="B145" s="11"/>
      <c r="C145" s="11"/>
      <c r="D145" s="11"/>
      <c r="E145" s="11"/>
      <c r="F145" s="11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F145" s="25"/>
      <c r="AG145" s="25"/>
      <c r="AH145" s="25"/>
      <c r="AI145" s="25"/>
    </row>
    <row r="146" spans="1:35">
      <c r="A146" s="12"/>
      <c r="B146" s="11"/>
      <c r="C146" s="11"/>
      <c r="D146" s="11"/>
      <c r="E146" s="11"/>
      <c r="F146" s="11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F146" s="25"/>
      <c r="AG146" s="25"/>
      <c r="AH146" s="25"/>
      <c r="AI146" s="25"/>
    </row>
    <row r="147" spans="1:35">
      <c r="A147" s="12"/>
      <c r="B147" s="11"/>
      <c r="C147" s="11"/>
      <c r="D147" s="11"/>
      <c r="E147" s="11"/>
      <c r="F147" s="11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F147" s="25"/>
      <c r="AG147" s="25"/>
      <c r="AH147" s="25"/>
      <c r="AI147" s="25"/>
    </row>
    <row r="148" spans="1:35">
      <c r="A148" s="12"/>
      <c r="B148" s="11"/>
      <c r="C148" s="11"/>
      <c r="D148" s="11"/>
      <c r="E148" s="11"/>
      <c r="F148" s="1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F148" s="25"/>
      <c r="AG148" s="25"/>
      <c r="AH148" s="25"/>
      <c r="AI148" s="25"/>
    </row>
    <row r="149" spans="1:35">
      <c r="A149" s="12"/>
      <c r="B149" s="11"/>
      <c r="C149" s="11"/>
      <c r="D149" s="11"/>
      <c r="E149" s="11"/>
      <c r="F149" s="1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F149" s="25"/>
      <c r="AG149" s="25"/>
      <c r="AH149" s="25"/>
      <c r="AI149" s="25"/>
    </row>
    <row r="150" spans="1:35">
      <c r="A150" s="12"/>
      <c r="B150" s="11"/>
      <c r="C150" s="11"/>
      <c r="D150" s="11"/>
      <c r="E150" s="11"/>
      <c r="F150" s="1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F150" s="25"/>
      <c r="AG150" s="25"/>
      <c r="AH150" s="25"/>
      <c r="AI150" s="25"/>
    </row>
    <row r="151" spans="1:35">
      <c r="A151" s="12"/>
      <c r="B151" s="11"/>
      <c r="C151" s="11"/>
      <c r="D151" s="11"/>
      <c r="E151" s="11"/>
      <c r="F151" s="11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F151" s="25"/>
      <c r="AG151" s="25"/>
      <c r="AH151" s="25"/>
      <c r="AI151" s="25"/>
    </row>
    <row r="152" spans="1:35">
      <c r="A152" s="12"/>
      <c r="B152" s="11"/>
      <c r="C152" s="11"/>
      <c r="D152" s="11"/>
      <c r="E152" s="11"/>
      <c r="F152" s="11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F152" s="25"/>
      <c r="AG152" s="25"/>
      <c r="AH152" s="25"/>
      <c r="AI152" s="25"/>
    </row>
    <row r="153" spans="1:35">
      <c r="A153" s="12"/>
      <c r="B153" s="11"/>
      <c r="C153" s="11"/>
      <c r="D153" s="11"/>
      <c r="E153" s="11"/>
      <c r="F153" s="1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F153" s="25"/>
      <c r="AG153" s="25"/>
      <c r="AH153" s="25"/>
      <c r="AI153" s="25"/>
    </row>
    <row r="154" spans="1:35">
      <c r="A154" s="12"/>
      <c r="B154" s="11"/>
      <c r="C154" s="11"/>
      <c r="D154" s="11"/>
      <c r="E154" s="11"/>
      <c r="F154" s="1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F154" s="25"/>
      <c r="AG154" s="25"/>
      <c r="AH154" s="25"/>
      <c r="AI154" s="25"/>
    </row>
    <row r="155" spans="1:35">
      <c r="A155" s="12"/>
      <c r="B155" s="11"/>
      <c r="C155" s="11"/>
      <c r="D155" s="11"/>
      <c r="E155" s="11"/>
      <c r="F155" s="11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F155" s="25"/>
      <c r="AG155" s="25"/>
      <c r="AH155" s="25"/>
      <c r="AI155" s="25"/>
    </row>
    <row r="156" spans="1:35">
      <c r="A156" s="12"/>
      <c r="B156" s="11"/>
      <c r="C156" s="11"/>
      <c r="D156" s="11"/>
      <c r="E156" s="11"/>
      <c r="F156" s="11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F156" s="25"/>
      <c r="AG156" s="25"/>
      <c r="AH156" s="25"/>
      <c r="AI156" s="25"/>
    </row>
    <row r="157" spans="1:35">
      <c r="A157" s="12"/>
      <c r="B157" s="11"/>
      <c r="C157" s="11"/>
      <c r="D157" s="11"/>
      <c r="E157" s="11"/>
      <c r="F157" s="11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F157" s="25"/>
      <c r="AG157" s="25"/>
      <c r="AH157" s="25"/>
      <c r="AI157" s="25"/>
    </row>
    <row r="158" spans="1:35">
      <c r="A158" s="12"/>
      <c r="B158" s="11"/>
      <c r="C158" s="11"/>
      <c r="D158" s="11"/>
      <c r="E158" s="11"/>
      <c r="F158" s="11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F158" s="25"/>
      <c r="AG158" s="25"/>
      <c r="AH158" s="25"/>
      <c r="AI158" s="25"/>
    </row>
    <row r="159" spans="1:35">
      <c r="A159" s="12"/>
      <c r="B159" s="11"/>
      <c r="C159" s="11"/>
      <c r="D159" s="11"/>
      <c r="E159" s="11"/>
      <c r="F159" s="11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F159" s="25"/>
      <c r="AG159" s="25"/>
      <c r="AH159" s="25"/>
      <c r="AI159" s="25"/>
    </row>
    <row r="160" spans="1:35">
      <c r="A160" s="12"/>
      <c r="B160" s="11"/>
      <c r="C160" s="11"/>
      <c r="D160" s="11"/>
      <c r="E160" s="11"/>
      <c r="F160" s="11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F160" s="25"/>
      <c r="AG160" s="25"/>
      <c r="AH160" s="25"/>
      <c r="AI160" s="25"/>
    </row>
    <row r="161" spans="1:35">
      <c r="A161" s="12"/>
      <c r="B161" s="11"/>
      <c r="C161" s="11"/>
      <c r="D161" s="11"/>
      <c r="E161" s="11"/>
      <c r="F161" s="1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F161" s="25"/>
      <c r="AG161" s="25"/>
      <c r="AH161" s="25"/>
      <c r="AI161" s="25"/>
    </row>
    <row r="162" spans="1:35">
      <c r="A162" s="12"/>
      <c r="B162" s="11"/>
      <c r="C162" s="11"/>
      <c r="D162" s="11"/>
      <c r="E162" s="11"/>
      <c r="F162" s="11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F162" s="25"/>
      <c r="AG162" s="25"/>
      <c r="AH162" s="25"/>
      <c r="AI162" s="25"/>
    </row>
    <row r="163" spans="1:35">
      <c r="A163" s="12"/>
      <c r="B163" s="11"/>
      <c r="C163" s="11"/>
      <c r="D163" s="11"/>
      <c r="E163" s="11"/>
      <c r="F163" s="11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F163" s="25"/>
      <c r="AG163" s="25"/>
      <c r="AH163" s="25"/>
      <c r="AI163" s="25"/>
    </row>
    <row r="164" spans="1:35">
      <c r="A164" s="12"/>
      <c r="B164" s="11"/>
      <c r="C164" s="11"/>
      <c r="D164" s="11"/>
      <c r="E164" s="11"/>
      <c r="F164" s="11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F164" s="25"/>
      <c r="AG164" s="25"/>
      <c r="AH164" s="25"/>
      <c r="AI164" s="25"/>
    </row>
    <row r="165" spans="1:35">
      <c r="A165" s="12"/>
      <c r="B165" s="11"/>
      <c r="C165" s="11"/>
      <c r="D165" s="11"/>
      <c r="E165" s="11"/>
      <c r="F165" s="11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F165" s="25"/>
      <c r="AG165" s="25"/>
      <c r="AH165" s="25"/>
      <c r="AI165" s="25"/>
    </row>
    <row r="166" spans="1:35">
      <c r="A166" s="12"/>
      <c r="B166" s="11"/>
      <c r="C166" s="11"/>
      <c r="D166" s="11"/>
      <c r="E166" s="11"/>
      <c r="F166" s="11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F166" s="25"/>
      <c r="AG166" s="25"/>
      <c r="AH166" s="25"/>
      <c r="AI166" s="25"/>
    </row>
    <row r="167" spans="1:35">
      <c r="A167" s="12"/>
      <c r="B167" s="11"/>
      <c r="C167" s="11"/>
      <c r="D167" s="11"/>
      <c r="E167" s="11"/>
      <c r="F167" s="11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F167" s="25"/>
      <c r="AG167" s="25"/>
      <c r="AH167" s="25"/>
      <c r="AI167" s="25"/>
    </row>
    <row r="168" spans="1:35">
      <c r="A168" s="12"/>
      <c r="B168" s="11"/>
      <c r="C168" s="11"/>
      <c r="D168" s="11"/>
      <c r="E168" s="11"/>
      <c r="F168" s="11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F168" s="25"/>
      <c r="AG168" s="25"/>
      <c r="AH168" s="25"/>
      <c r="AI168" s="25"/>
    </row>
    <row r="169" spans="1:35">
      <c r="A169" s="12"/>
      <c r="B169" s="11"/>
      <c r="C169" s="11"/>
      <c r="D169" s="11"/>
      <c r="E169" s="11"/>
      <c r="F169" s="11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F169" s="25"/>
      <c r="AG169" s="25"/>
      <c r="AH169" s="25"/>
      <c r="AI169" s="25"/>
    </row>
    <row r="170" spans="1:35">
      <c r="A170" s="11"/>
      <c r="B170" s="15"/>
      <c r="C170" s="11"/>
      <c r="D170" s="11"/>
      <c r="E170" s="11"/>
      <c r="F170" s="11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F170" s="25"/>
      <c r="AG170" s="25"/>
      <c r="AH170" s="25"/>
      <c r="AI170" s="25"/>
    </row>
    <row r="171" spans="1:35">
      <c r="A171" s="11"/>
      <c r="B171" s="15"/>
      <c r="C171" s="11"/>
      <c r="D171" s="11"/>
      <c r="E171" s="11"/>
      <c r="F171" s="11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F171" s="25"/>
      <c r="AG171" s="25"/>
      <c r="AH171" s="25"/>
      <c r="AI171" s="25"/>
    </row>
    <row r="172" spans="1:35">
      <c r="A172" s="12"/>
      <c r="B172" s="16"/>
      <c r="C172" s="11"/>
      <c r="D172" s="11"/>
      <c r="E172" s="11"/>
      <c r="F172" s="11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F172" s="25"/>
      <c r="AG172" s="25"/>
      <c r="AH172" s="25"/>
      <c r="AI172" s="25"/>
    </row>
    <row r="173" spans="1:35">
      <c r="A173" s="12"/>
      <c r="B173" s="16"/>
      <c r="C173" s="11"/>
      <c r="D173" s="11"/>
      <c r="E173" s="11"/>
      <c r="F173" s="11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F173" s="25"/>
      <c r="AG173" s="25"/>
      <c r="AH173" s="25"/>
      <c r="AI173" s="25"/>
    </row>
    <row r="174" spans="1:35">
      <c r="A174" s="11"/>
      <c r="B174" s="16"/>
      <c r="C174" s="11"/>
      <c r="D174" s="11"/>
      <c r="E174" s="11"/>
      <c r="F174" s="11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F174" s="25"/>
      <c r="AG174" s="25"/>
      <c r="AH174" s="25"/>
      <c r="AI174" s="25"/>
    </row>
    <row r="175" spans="1:35">
      <c r="A175" s="12"/>
      <c r="B175" s="15"/>
      <c r="C175" s="11"/>
      <c r="D175" s="11"/>
      <c r="E175" s="11"/>
      <c r="F175" s="11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F175" s="25"/>
      <c r="AG175" s="25"/>
      <c r="AH175" s="25"/>
      <c r="AI175" s="25"/>
    </row>
    <row r="176" spans="1:35">
      <c r="A176" s="12"/>
      <c r="B176" s="15"/>
      <c r="C176" s="11"/>
      <c r="D176" s="11"/>
      <c r="E176" s="11"/>
      <c r="F176" s="11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F176" s="25"/>
      <c r="AG176" s="25"/>
      <c r="AH176" s="25"/>
      <c r="AI176" s="25"/>
    </row>
    <row r="177" spans="1:35">
      <c r="A177" s="12"/>
      <c r="B177" s="15"/>
      <c r="C177" s="11"/>
      <c r="D177" s="11"/>
      <c r="E177" s="11"/>
      <c r="F177" s="11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F177" s="25"/>
      <c r="AG177" s="25"/>
      <c r="AH177" s="25"/>
      <c r="AI177" s="25"/>
    </row>
    <row r="178" spans="1:35">
      <c r="A178" s="12"/>
      <c r="B178" s="15"/>
      <c r="C178" s="11"/>
      <c r="D178" s="11"/>
      <c r="E178" s="11"/>
      <c r="F178" s="11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F178" s="25"/>
      <c r="AG178" s="25"/>
      <c r="AH178" s="25"/>
      <c r="AI178" s="25"/>
    </row>
    <row r="179" spans="1:35">
      <c r="A179" s="12"/>
      <c r="B179" s="15"/>
      <c r="C179" s="11"/>
      <c r="D179" s="11"/>
      <c r="E179" s="11"/>
      <c r="F179" s="11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F179" s="25"/>
      <c r="AG179" s="25"/>
      <c r="AH179" s="25"/>
      <c r="AI179" s="25"/>
    </row>
    <row r="180" spans="1:35">
      <c r="A180" s="12"/>
      <c r="B180" s="15"/>
      <c r="C180" s="11"/>
      <c r="D180" s="11"/>
      <c r="E180" s="11"/>
      <c r="F180" s="11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F180" s="25"/>
      <c r="AG180" s="25"/>
      <c r="AH180" s="25"/>
      <c r="AI180" s="25"/>
    </row>
    <row r="181" spans="1:35">
      <c r="A181" s="12"/>
      <c r="B181" s="15"/>
      <c r="C181" s="11"/>
      <c r="D181" s="11"/>
      <c r="E181" s="11"/>
      <c r="F181" s="11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F181" s="25"/>
      <c r="AG181" s="25"/>
      <c r="AH181" s="25"/>
      <c r="AI181" s="25"/>
    </row>
    <row r="182" spans="1:35">
      <c r="A182" s="12"/>
      <c r="B182" s="15"/>
      <c r="C182" s="11"/>
      <c r="D182" s="11"/>
      <c r="E182" s="11"/>
      <c r="F182" s="11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F182" s="25"/>
      <c r="AG182" s="25"/>
      <c r="AH182" s="25"/>
      <c r="AI182" s="25"/>
    </row>
    <row r="183" spans="1:35">
      <c r="A183" s="12"/>
      <c r="B183" s="15"/>
      <c r="C183" s="11"/>
      <c r="D183" s="11"/>
      <c r="E183" s="11"/>
      <c r="F183" s="11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F183" s="25"/>
      <c r="AG183" s="25"/>
      <c r="AH183" s="25"/>
      <c r="AI183" s="25"/>
    </row>
    <row r="184" spans="1:35">
      <c r="A184" s="12"/>
      <c r="B184" s="15"/>
      <c r="C184" s="11"/>
      <c r="D184" s="11"/>
      <c r="E184" s="11"/>
      <c r="F184" s="11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F184" s="25"/>
      <c r="AG184" s="25"/>
      <c r="AH184" s="25"/>
      <c r="AI184" s="25"/>
    </row>
    <row r="185" spans="1:35">
      <c r="A185" s="12"/>
      <c r="B185" s="15"/>
      <c r="C185" s="11"/>
      <c r="D185" s="11"/>
      <c r="E185" s="11"/>
      <c r="F185" s="11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F185" s="25"/>
      <c r="AG185" s="25"/>
      <c r="AH185" s="25"/>
      <c r="AI185" s="25"/>
    </row>
    <row r="186" spans="1:35">
      <c r="A186" s="12"/>
      <c r="B186" s="11"/>
      <c r="C186" s="11"/>
      <c r="D186" s="11"/>
      <c r="E186" s="11"/>
      <c r="F186" s="11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F186" s="25"/>
      <c r="AG186" s="25"/>
      <c r="AH186" s="25"/>
      <c r="AI186" s="25"/>
    </row>
    <row r="187" spans="1:35">
      <c r="A187" s="12"/>
      <c r="B187" s="11"/>
      <c r="C187" s="11"/>
      <c r="D187" s="11"/>
      <c r="E187" s="11"/>
      <c r="F187" s="11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F187" s="25"/>
      <c r="AG187" s="25"/>
      <c r="AH187" s="25"/>
      <c r="AI187" s="25"/>
    </row>
    <row r="188" spans="1:35" s="12" customFormat="1">
      <c r="B188" s="16"/>
      <c r="C188" s="11"/>
      <c r="D188" s="11"/>
      <c r="E188" s="11"/>
      <c r="F188" s="11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F188" s="14"/>
      <c r="AG188" s="14"/>
      <c r="AH188" s="14"/>
      <c r="AI188" s="14"/>
    </row>
    <row r="189" spans="1:35">
      <c r="A189" s="12"/>
      <c r="B189" s="11"/>
      <c r="C189" s="11"/>
      <c r="D189" s="11"/>
      <c r="E189" s="11"/>
      <c r="F189" s="11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F189" s="25"/>
      <c r="AG189" s="25"/>
      <c r="AH189" s="25"/>
      <c r="AI189" s="25"/>
    </row>
    <row r="190" spans="1:35">
      <c r="A190" s="12"/>
      <c r="B190" s="11"/>
      <c r="C190" s="11"/>
      <c r="D190" s="11"/>
      <c r="E190" s="11"/>
      <c r="F190" s="11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F190" s="25"/>
      <c r="AG190" s="25"/>
      <c r="AH190" s="25"/>
      <c r="AI190" s="25"/>
    </row>
    <row r="191" spans="1:35">
      <c r="A191" s="12"/>
      <c r="B191" s="11"/>
      <c r="C191" s="11"/>
      <c r="D191" s="11"/>
      <c r="E191" s="11"/>
      <c r="F191" s="11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F191" s="25"/>
      <c r="AG191" s="25"/>
      <c r="AH191" s="25"/>
      <c r="AI191" s="25"/>
    </row>
    <row r="192" spans="1:35">
      <c r="A192" s="12"/>
      <c r="B192" s="11"/>
      <c r="C192" s="11"/>
      <c r="D192" s="11"/>
      <c r="E192" s="11"/>
      <c r="F192" s="11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F192" s="25"/>
      <c r="AG192" s="25"/>
      <c r="AH192" s="25"/>
      <c r="AI192" s="25"/>
    </row>
    <row r="193" spans="1:35">
      <c r="A193" s="12"/>
      <c r="B193" s="11"/>
      <c r="C193" s="11"/>
      <c r="D193" s="11"/>
      <c r="E193" s="11"/>
      <c r="F193" s="11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F193" s="25"/>
      <c r="AG193" s="25"/>
      <c r="AH193" s="25"/>
      <c r="AI193" s="25"/>
    </row>
    <row r="194" spans="1:35">
      <c r="A194" s="12"/>
      <c r="B194" s="11"/>
      <c r="C194" s="11"/>
      <c r="D194" s="11"/>
      <c r="E194" s="11"/>
      <c r="F194" s="11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F194" s="25"/>
      <c r="AG194" s="25"/>
      <c r="AH194" s="25"/>
      <c r="AI194" s="25"/>
    </row>
    <row r="195" spans="1:35">
      <c r="A195" s="12"/>
      <c r="B195" s="11"/>
      <c r="C195" s="11"/>
      <c r="D195" s="11"/>
      <c r="E195" s="11"/>
      <c r="F195" s="11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F195" s="25"/>
      <c r="AG195" s="25"/>
      <c r="AH195" s="25"/>
      <c r="AI195" s="25"/>
    </row>
    <row r="196" spans="1:35">
      <c r="A196" s="12"/>
      <c r="B196" s="11"/>
      <c r="C196" s="11"/>
      <c r="D196" s="11"/>
      <c r="E196" s="11"/>
      <c r="F196" s="11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F196" s="25"/>
      <c r="AG196" s="25"/>
      <c r="AH196" s="25"/>
      <c r="AI196" s="25"/>
    </row>
    <row r="197" spans="1:35">
      <c r="A197" s="12"/>
      <c r="B197" s="11"/>
      <c r="C197" s="11"/>
      <c r="D197" s="11"/>
      <c r="E197" s="11"/>
      <c r="F197" s="11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F197" s="25"/>
      <c r="AG197" s="25"/>
      <c r="AH197" s="25"/>
      <c r="AI197" s="25"/>
    </row>
    <row r="198" spans="1:35">
      <c r="A198" s="12"/>
      <c r="B198" s="11"/>
      <c r="C198" s="11"/>
      <c r="D198" s="11"/>
      <c r="E198" s="11"/>
      <c r="F198" s="11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F198" s="25"/>
      <c r="AG198" s="25"/>
      <c r="AI198" s="25"/>
    </row>
    <row r="199" spans="1:35">
      <c r="A199" s="10"/>
      <c r="B199" s="11"/>
      <c r="C199" s="11"/>
      <c r="D199" s="11"/>
      <c r="E199" s="11"/>
      <c r="F199" s="11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I199" s="25"/>
    </row>
    <row r="200" spans="1:35">
      <c r="A200" s="29"/>
      <c r="B200" s="7"/>
      <c r="C200" s="11"/>
      <c r="D200" s="11"/>
      <c r="E200" s="11"/>
      <c r="F200" s="11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F200" s="25"/>
      <c r="AG200" s="25"/>
      <c r="AH200" s="25"/>
      <c r="AI200" s="25"/>
    </row>
    <row r="201" spans="1:35">
      <c r="A201" s="29"/>
      <c r="B201" s="7"/>
      <c r="C201" s="11"/>
      <c r="D201" s="11"/>
      <c r="E201" s="11"/>
      <c r="F201" s="11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F201" s="25"/>
      <c r="AG201" s="25"/>
      <c r="AH201" s="25"/>
      <c r="AI201" s="25"/>
    </row>
    <row r="202" spans="1:35">
      <c r="A202" s="29"/>
      <c r="B202" s="7"/>
      <c r="C202" s="11"/>
      <c r="D202" s="11"/>
      <c r="E202" s="11"/>
      <c r="F202" s="11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F202" s="25"/>
      <c r="AG202" s="25"/>
      <c r="AH202" s="25"/>
      <c r="AI202" s="25"/>
    </row>
    <row r="203" spans="1:35">
      <c r="A203" s="29"/>
      <c r="B203" s="7"/>
      <c r="C203" s="11"/>
      <c r="D203" s="11"/>
      <c r="E203" s="11"/>
      <c r="F203" s="11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F203" s="25"/>
      <c r="AG203" s="25"/>
      <c r="AH203" s="25"/>
      <c r="AI203" s="25"/>
    </row>
    <row r="204" spans="1:35">
      <c r="A204" s="29"/>
      <c r="B204" s="7"/>
      <c r="C204" s="11"/>
      <c r="D204" s="11"/>
      <c r="E204" s="11"/>
      <c r="F204" s="11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F204" s="25"/>
      <c r="AG204" s="25"/>
      <c r="AH204" s="25"/>
      <c r="AI204" s="25"/>
    </row>
    <row r="205" spans="1:35">
      <c r="A205" s="29"/>
      <c r="B205" s="7"/>
      <c r="C205" s="11"/>
      <c r="D205" s="11"/>
      <c r="E205" s="11"/>
      <c r="F205" s="11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F205" s="25"/>
      <c r="AG205" s="25"/>
      <c r="AH205" s="25"/>
      <c r="AI205" s="25"/>
    </row>
    <row r="206" spans="1:35">
      <c r="A206" s="29"/>
      <c r="B206" s="7"/>
      <c r="C206" s="11"/>
      <c r="D206" s="11"/>
      <c r="E206" s="11"/>
      <c r="F206" s="11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F206" s="25"/>
      <c r="AG206" s="25"/>
      <c r="AH206" s="25"/>
      <c r="AI206" s="25"/>
    </row>
    <row r="207" spans="1:35">
      <c r="A207" s="29"/>
      <c r="B207" s="7"/>
      <c r="C207" s="11"/>
      <c r="D207" s="11"/>
      <c r="E207" s="11"/>
      <c r="F207" s="11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F207" s="25"/>
      <c r="AG207" s="25"/>
      <c r="AH207" s="25"/>
      <c r="AI207" s="25"/>
    </row>
    <row r="208" spans="1:35">
      <c r="A208" s="29"/>
      <c r="B208" s="7"/>
      <c r="C208" s="11"/>
      <c r="D208" s="11"/>
      <c r="E208" s="11"/>
      <c r="F208" s="11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F208" s="25"/>
      <c r="AG208" s="25"/>
      <c r="AH208" s="25"/>
      <c r="AI208" s="25"/>
    </row>
    <row r="209" spans="1:35">
      <c r="A209" s="29"/>
      <c r="B209" s="7"/>
      <c r="C209" s="11"/>
      <c r="D209" s="11"/>
      <c r="E209" s="11"/>
      <c r="F209" s="11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F209" s="25"/>
      <c r="AG209" s="25"/>
      <c r="AH209" s="25"/>
      <c r="AI209" s="25"/>
    </row>
    <row r="210" spans="1:35">
      <c r="A210" s="29"/>
      <c r="B210" s="7"/>
      <c r="C210" s="11"/>
      <c r="D210" s="11"/>
      <c r="E210" s="11"/>
      <c r="F210" s="11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F210" s="25"/>
      <c r="AG210" s="25"/>
      <c r="AH210" s="25"/>
      <c r="AI210" s="25"/>
    </row>
    <row r="211" spans="1:35">
      <c r="A211" s="29"/>
      <c r="B211" s="7"/>
      <c r="C211" s="11"/>
      <c r="D211" s="11"/>
      <c r="E211" s="11"/>
      <c r="F211" s="11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F211" s="25"/>
      <c r="AG211" s="25"/>
      <c r="AH211" s="25"/>
      <c r="AI211" s="25"/>
    </row>
    <row r="212" spans="1:35">
      <c r="A212" s="29"/>
      <c r="B212" s="7"/>
      <c r="C212" s="11"/>
      <c r="D212" s="11"/>
      <c r="E212" s="11"/>
      <c r="F212" s="11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F212" s="25"/>
      <c r="AG212" s="25"/>
      <c r="AH212" s="25"/>
      <c r="AI212" s="25"/>
    </row>
    <row r="213" spans="1:35">
      <c r="A213" s="29"/>
      <c r="B213" s="7"/>
      <c r="C213" s="11"/>
      <c r="D213" s="11"/>
      <c r="E213" s="11"/>
      <c r="F213" s="11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F213" s="25"/>
      <c r="AG213" s="25"/>
      <c r="AH213" s="25"/>
      <c r="AI213" s="25"/>
    </row>
    <row r="214" spans="1:35">
      <c r="A214" s="29"/>
      <c r="B214" s="7"/>
      <c r="C214" s="11"/>
      <c r="D214" s="11"/>
      <c r="E214" s="11"/>
      <c r="F214" s="11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F214" s="25"/>
      <c r="AG214" s="25"/>
      <c r="AI214" s="25"/>
    </row>
    <row r="215" spans="1:35" s="12" customFormat="1">
      <c r="A215" s="10"/>
      <c r="B215" s="11"/>
      <c r="C215" s="11"/>
      <c r="D215" s="11"/>
      <c r="E215" s="11"/>
      <c r="F215" s="11"/>
      <c r="AI215" s="25"/>
    </row>
    <row r="216" spans="1:35" s="12" customFormat="1">
      <c r="B216" s="11"/>
      <c r="C216" s="11"/>
      <c r="D216" s="11"/>
      <c r="E216" s="11"/>
      <c r="F216" s="11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F216" s="25"/>
      <c r="AG216" s="25"/>
      <c r="AH216" s="25"/>
      <c r="AI216" s="25"/>
    </row>
    <row r="217" spans="1:35" s="12" customFormat="1">
      <c r="B217" s="11"/>
      <c r="C217" s="11"/>
      <c r="D217" s="11"/>
      <c r="E217" s="11"/>
      <c r="F217" s="11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F217" s="25"/>
      <c r="AG217" s="25"/>
      <c r="AH217" s="25"/>
      <c r="AI217" s="25"/>
    </row>
    <row r="218" spans="1:35" s="12" customFormat="1">
      <c r="B218" s="11"/>
      <c r="C218" s="11"/>
      <c r="D218" s="11"/>
      <c r="E218" s="11"/>
      <c r="F218" s="11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F218" s="25"/>
      <c r="AG218" s="25"/>
      <c r="AI218" s="25"/>
    </row>
    <row r="219" spans="1:35">
      <c r="A219" s="10"/>
      <c r="G219" s="26"/>
      <c r="AF219" s="18"/>
      <c r="AG219" s="18"/>
      <c r="AI219" s="25"/>
    </row>
    <row r="220" spans="1:35" s="12" customFormat="1">
      <c r="A220" s="11"/>
      <c r="B220" s="16"/>
      <c r="C220" s="11"/>
      <c r="D220" s="11"/>
      <c r="E220" s="11"/>
      <c r="F220" s="11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25"/>
      <c r="AG220" s="25"/>
      <c r="AH220" s="25"/>
      <c r="AI220" s="25"/>
    </row>
    <row r="221" spans="1:35" s="12" customFormat="1">
      <c r="A221" s="11"/>
      <c r="B221" s="16"/>
      <c r="C221" s="11"/>
      <c r="D221" s="11"/>
      <c r="E221" s="11"/>
      <c r="F221" s="11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25"/>
      <c r="AG221" s="25"/>
      <c r="AH221" s="25"/>
      <c r="AI221" s="25"/>
    </row>
    <row r="222" spans="1:35">
      <c r="A222" s="12"/>
      <c r="B222" s="11"/>
      <c r="C222" s="11"/>
      <c r="D222" s="11"/>
      <c r="E222" s="11"/>
      <c r="F222" s="11"/>
      <c r="G222" s="12"/>
      <c r="H222" s="12"/>
      <c r="I222" s="12"/>
      <c r="J222" s="12"/>
      <c r="K222" s="12"/>
      <c r="L222" s="12"/>
      <c r="M222" s="14"/>
      <c r="N222" s="12"/>
      <c r="O222" s="12"/>
      <c r="P222" s="12"/>
      <c r="Q222" s="12"/>
      <c r="R222" s="12"/>
      <c r="S222" s="14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5">
      <c r="A223" s="10"/>
      <c r="AF223" s="18"/>
      <c r="AG223" s="18"/>
    </row>
    <row r="224" spans="1:35" s="12" customFormat="1">
      <c r="A224" s="11"/>
      <c r="B224" s="16"/>
      <c r="C224" s="11"/>
      <c r="D224" s="11"/>
      <c r="E224" s="11"/>
      <c r="F224" s="11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F224" s="14"/>
      <c r="AG224" s="14"/>
    </row>
    <row r="225" spans="1:33" s="12" customFormat="1">
      <c r="A225" s="11"/>
      <c r="B225" s="16"/>
      <c r="C225" s="11"/>
      <c r="D225" s="11"/>
      <c r="E225" s="11"/>
      <c r="F225" s="11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F225" s="14"/>
      <c r="AG225" s="14"/>
    </row>
    <row r="227" spans="1:33">
      <c r="A227" s="1"/>
    </row>
    <row r="228" spans="1:33">
      <c r="A228" s="12"/>
      <c r="E228" s="11"/>
      <c r="F228" s="11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3">
      <c r="A229" s="12"/>
      <c r="E229" s="11"/>
      <c r="F229" s="11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</sheetData>
  <pageMargins left="0.75" right="0.75" top="1" bottom="1" header="0.5" footer="0.5"/>
  <pageSetup scale="46" orientation="landscape" r:id="rId1"/>
  <headerFooter scaleWithDoc="0" alignWithMargins="0">
    <oddHeader>&amp;RDPU Exhibit 5.5.31 Dir- Rev Req
Croft
11-035-200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5.5.31</vt:lpstr>
      <vt:lpstr>'5.5.31'!Print_Area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2012-03-28T16:57:55Z</dcterms:created>
  <dcterms:modified xsi:type="dcterms:W3CDTF">2012-06-14T18:15:45Z</dcterms:modified>
</cp:coreProperties>
</file>